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165" windowWidth="15180" windowHeight="11700" activeTab="0"/>
  </bookViews>
  <sheets>
    <sheet name="1. april 2018" sheetId="1" r:id="rId1"/>
  </sheets>
  <definedNames/>
  <calcPr fullCalcOnLoad="1"/>
</workbook>
</file>

<file path=xl/sharedStrings.xml><?xml version="1.0" encoding="utf-8"?>
<sst xmlns="http://schemas.openxmlformats.org/spreadsheetml/2006/main" count="225" uniqueCount="149">
  <si>
    <t>Frivillighedspuljen</t>
  </si>
  <si>
    <t>S</t>
  </si>
  <si>
    <t>nr.</t>
  </si>
  <si>
    <t>Sagsnr.</t>
  </si>
  <si>
    <t>Ansøger</t>
  </si>
  <si>
    <t>Målgruppe</t>
  </si>
  <si>
    <t>Projektbeskrivelse</t>
  </si>
  <si>
    <t>Beløb</t>
  </si>
  <si>
    <t>Koordineringsudvalgets indstilling</t>
  </si>
  <si>
    <t>bev.-beløb</t>
  </si>
  <si>
    <t>CVR</t>
  </si>
  <si>
    <t>udbe-
talt</t>
  </si>
  <si>
    <t>H</t>
  </si>
  <si>
    <t>Frivillige sociale foreninger</t>
  </si>
  <si>
    <t>Venneforeninger</t>
  </si>
  <si>
    <t>A</t>
  </si>
  <si>
    <t>Andre</t>
  </si>
  <si>
    <t>Landsforeninger</t>
  </si>
  <si>
    <t>I alt</t>
  </si>
  <si>
    <t>Pensionister</t>
  </si>
  <si>
    <t>Pensionister
og efterlønnere</t>
  </si>
  <si>
    <t>Pensionister og efterlønnere</t>
  </si>
  <si>
    <t>B</t>
  </si>
  <si>
    <t xml:space="preserve">Særlig målgrupper (pensionistforeninger) </t>
  </si>
  <si>
    <t>Pensionister
Ca. 124 medlemmer</t>
  </si>
  <si>
    <t>M</t>
  </si>
  <si>
    <t>Regionsforeninger</t>
  </si>
  <si>
    <t>Frivillige sociale foreninger i Varde Kommune</t>
  </si>
  <si>
    <t xml:space="preserve">Sårbare børn i alderen 7-13 år. 
</t>
  </si>
  <si>
    <t xml:space="preserve">Beboerne på Solhøj + alle udefra kommende ældre.
</t>
  </si>
  <si>
    <t>Foredrag
Underholdning og musik
samt til liftbus
Generelt:
Egenbetaling: Ved enkelte aktiviteter er der en lille egenbetaling
Regnskab vedlagt 
(bevilget 9.000 kr. - april 2016)</t>
  </si>
  <si>
    <t>3474 8640</t>
  </si>
  <si>
    <t>Pensionister                     især                           ældre landmænd</t>
  </si>
  <si>
    <t xml:space="preserve">Til ture, foredrag og fester                                     Generelt:                                                   Program og regnskab vedlagt </t>
  </si>
  <si>
    <t>Ældre medborgere og handicappede. Ca. 50 personer - alle bor i Varde Kommune</t>
  </si>
  <si>
    <t xml:space="preserve">Ferielejr for sårbare børn, der arrangeres af Ungdommens Røde Kors. 70 børn fra  Midt- og Vestjylland deltager. Sidste år deltog 20 børn fra Varde Kommune.
Generelt:
Der søges ligeledes i andre kommuner.
Egenbetaling: 2500
Regnskab: vedlagt 
(bevilget. 4.500- 2016)
</t>
  </si>
  <si>
    <t>Underholdning, sang, musik, foredrag, busture
Generelt:
Regnskab og program er vedlagt</t>
  </si>
  <si>
    <t>3192 6408</t>
  </si>
  <si>
    <t xml:space="preserve">Afslag idet der allerede er givet  et beløb pr. barn til lokalforeningerne </t>
  </si>
  <si>
    <t>Tilskud § 18 efter serviceloven vedr. 2018</t>
  </si>
  <si>
    <t>18/878</t>
  </si>
  <si>
    <t>Udflugt ca. 6000,-               Underholdning ca 6000,-</t>
  </si>
  <si>
    <t>18/2437</t>
  </si>
  <si>
    <t>Foredrag, udflugt, og underholdning
Generelt: 
Program og regnskab vedlagt 
(bevilget drifttilskud 5.000 kr. - 2017)</t>
  </si>
  <si>
    <t>Foredrag og andre aktiviteter. 
Generelt:
Regnskab og program vedlagt
(bevilget drifttilskud- 5.000 kr. - 2017</t>
  </si>
  <si>
    <t>Foredrag, musik og sang
Generelt:
(bevilget 5.000 kr. - 2017)</t>
  </si>
  <si>
    <t>Foredrag, underholdning.
Generelt:
Program og regnskab vedlagt 
(bevilget 5.000 kr. - 2017)</t>
  </si>
  <si>
    <t>Udflugter, foredrag, sang og underholdning for medlemmerne
Generelt:
Program og regnskab vedlagt
(bevilget 5.000 kr. - 2017)</t>
  </si>
  <si>
    <t xml:space="preserve">Udflugter, kortspil, foredrag, bowling, billard, social samvær.  
Generelt:
Regnskab: vedlagt
(bevilget 5.000 kr. - 2017)                                      </t>
  </si>
  <si>
    <t>Foredrag, banko, musik og sang 
Generelt:
Program og regnskab vedlagt
(bevilget 5.000 kr. - 2017)</t>
  </si>
  <si>
    <t xml:space="preserve">På ansøgningen søges støtte til arrangementer og udflugter for pensionister                                 
Generelt:
Regnskab og program mangler 
(Bevilget 5.000 kr. 2017)                                                                                                                                                              </t>
  </si>
  <si>
    <t>Ture og udflugter, banko og præmiewhist
Generelt: 
Program og regnskab vedlagt               (bevilget 5.000kr. - 2017)</t>
  </si>
  <si>
    <t>Banko, underholdning, foredrag og fester. 
Generelt: 
Program og regnskab vedlagt
(bevilget: 5.000 kr. - 2017)</t>
  </si>
  <si>
    <t>18/2451</t>
  </si>
  <si>
    <t>18/3447</t>
  </si>
  <si>
    <t>Socialt udsatte børn og unge hvor forældrene ikke har de fornødne ressourcer til at børnene kan deltage i en fritidsaktivitet og sportsudstyr</t>
  </si>
  <si>
    <t xml:space="preserve">Der søges om 20.500 kroner. Der tildeles ca. 1.200 kroner til hver aktivitet </t>
  </si>
  <si>
    <r>
      <rPr>
        <b/>
        <sz val="10"/>
        <rFont val="Arial"/>
        <family val="2"/>
      </rPr>
      <t>Broen, Varde</t>
    </r>
    <r>
      <rPr>
        <sz val="10"/>
        <rFont val="Arial"/>
        <family val="2"/>
      </rPr>
      <t xml:space="preserve">                 v/ Mona Termansen, Fredensbo 24 </t>
    </r>
  </si>
  <si>
    <t>18/3451</t>
  </si>
  <si>
    <r>
      <rPr>
        <b/>
        <sz val="10"/>
        <rFont val="Arial"/>
        <family val="2"/>
      </rPr>
      <t>Røde Kors, Varde</t>
    </r>
    <r>
      <rPr>
        <sz val="10"/>
        <rFont val="Arial"/>
        <family val="2"/>
      </rPr>
      <t xml:space="preserve"> v/ Ellen Damsgård</t>
    </r>
  </si>
  <si>
    <t>18/3792</t>
  </si>
  <si>
    <r>
      <rPr>
        <b/>
        <sz val="10"/>
        <rFont val="Arial"/>
        <family val="2"/>
      </rPr>
      <t>Højskole uden grænser</t>
    </r>
    <r>
      <rPr>
        <sz val="10"/>
        <rFont val="Arial"/>
        <family val="2"/>
      </rPr>
      <t xml:space="preserve">
v. Erling S. Pedersen
Tranbjergvej 41, Øse
6800 Varde ERPE@OUTLOOK.DK</t>
    </r>
  </si>
  <si>
    <t xml:space="preserve">Oplevelses-tur i vores egen kommune for en nydansker der alle går på sprogskole og har været i Danmark under 3 år </t>
  </si>
  <si>
    <t xml:space="preserve">Egenbetaling: Alt bespisning.
</t>
  </si>
  <si>
    <t>18/3794</t>
  </si>
  <si>
    <t>Trængte familier. Vi anser ca. 20 personer som en passende størrelse på gruppen</t>
  </si>
  <si>
    <r>
      <rPr>
        <b/>
        <sz val="10"/>
        <rFont val="Arial"/>
        <family val="2"/>
      </rPr>
      <t>Røde Kors, Helle afdelingen</t>
    </r>
    <r>
      <rPr>
        <sz val="10"/>
        <rFont val="Arial"/>
        <family val="2"/>
      </rPr>
      <t xml:space="preserve"> v/ Max Jørgensen, Skoleparken 48, Næsbjerg, 6800 Varde</t>
    </r>
  </si>
  <si>
    <t>18/3795</t>
  </si>
  <si>
    <r>
      <rPr>
        <b/>
        <sz val="10"/>
        <rFont val="Arial"/>
        <family val="2"/>
      </rPr>
      <t xml:space="preserve">Dagfunktionen i </t>
    </r>
    <r>
      <rPr>
        <sz val="10"/>
        <rFont val="Arial"/>
        <family val="2"/>
      </rPr>
      <t xml:space="preserve">
Medborgerhuset v. Jens Erik Mathiesen Storegade 57, 6870 Varde</t>
    </r>
  </si>
  <si>
    <t>Aktivitetsdag for beboere på Varde Kommunes plejehjem. Ca. 125 personer.</t>
  </si>
  <si>
    <t xml:space="preserve">Samlede udgifter er ukendt. Der ansøges om tilskud til 50% af teltleje. Udgift i 2017: 5750 kr. </t>
  </si>
  <si>
    <t>18/3797</t>
  </si>
  <si>
    <r>
      <rPr>
        <b/>
        <sz val="10"/>
        <rFont val="Arial"/>
        <family val="2"/>
      </rPr>
      <t>Brugerforeningen Center Bøgely</t>
    </r>
    <r>
      <rPr>
        <sz val="10"/>
        <rFont val="Arial"/>
        <family val="2"/>
      </rPr>
      <t xml:space="preserve">
v. Poul Hjort
Storegade 18
6800 Varde</t>
    </r>
  </si>
  <si>
    <t>Medlemmer af Brugerforeningen på Center Bøgely, som består af nuværende og tidligere beboer på Center Bøgely</t>
  </si>
  <si>
    <t>18/3803</t>
  </si>
  <si>
    <t>15 familier på overførselsindkomst. Ca 48 personer, hvor størstedelen er børn, som hovedsageligt kommer fra Varde Kommune</t>
  </si>
  <si>
    <t>18/3812</t>
  </si>
  <si>
    <t>Generelt:
Program og regnskab vedlagt
(bevilget 5.000kr. - 2017)</t>
  </si>
  <si>
    <t>18/3815</t>
  </si>
  <si>
    <t>Udflugterne er for æblehavens 10 beboer, der har stor glæde af disse ture</t>
  </si>
  <si>
    <t>Udflugter i området med liftbus. Honorarer i forbindelse med foredrag, musik og sang ved arrangementer i æblehaven</t>
  </si>
  <si>
    <t>18/3844</t>
  </si>
  <si>
    <t>18/3845</t>
  </si>
  <si>
    <t>18/3935</t>
  </si>
  <si>
    <r>
      <rPr>
        <b/>
        <sz val="10"/>
        <rFont val="Arial"/>
        <family val="2"/>
      </rPr>
      <t>Frihedens Værested ved Hobbybiksen</t>
    </r>
    <r>
      <rPr>
        <sz val="10"/>
        <rFont val="Arial"/>
        <family val="2"/>
      </rPr>
      <t xml:space="preserve"> v/ Jonna R. Tegewaldt, Puglundvej 31, 6800 Varde</t>
    </r>
  </si>
  <si>
    <t>Dårlig stillede, udsatte, andet etnisk herkomst og ensomme. 90% er fra Varde Kommune</t>
  </si>
  <si>
    <t xml:space="preserve">Træværksted: 55.428 kr.             Børstet keramik: 27.000 kr.             Strikke/hækle/sy - lille egenbetaling: 4500 kr.                                         Social samvær/spil: 16.900 kr.          Kursus/udflugter + egenbetaling: 45.000 kr.                                      Kaffemaskine/elkedel: 2200 kr. </t>
  </si>
  <si>
    <t>18/3939</t>
  </si>
  <si>
    <t>18/1892</t>
  </si>
  <si>
    <t>At dygtiggøre, udvikle og bevare motivationen hos de frivillige. Det gøres i form af temadage, hvor der er indledere "udefra". Der betales kørselsgodtgørelse efter laveste takst, jævnfør Hospices geografiske placering.</t>
  </si>
  <si>
    <t>Patienter og pårørende på Anker Fjord Hospice. De frivillige (85) kommer i huset, og deltager i hustets liv døgnet rundt.</t>
  </si>
  <si>
    <r>
      <rPr>
        <b/>
        <sz val="10"/>
        <rFont val="Arial"/>
        <family val="2"/>
      </rPr>
      <t>Anker Fjord Hospice, Hvide Sande</t>
    </r>
    <r>
      <rPr>
        <sz val="10"/>
        <rFont val="Arial"/>
        <family val="2"/>
      </rPr>
      <t xml:space="preserve"> v/ Gravers Kjærgaard, Fjordegnen 25, 6960 Hvide Sande</t>
    </r>
  </si>
  <si>
    <t>18/3973</t>
  </si>
  <si>
    <t>18/4189</t>
  </si>
  <si>
    <t>18/4216</t>
  </si>
  <si>
    <t>18/4219</t>
  </si>
  <si>
    <t>18/4220</t>
  </si>
  <si>
    <t>18/4221</t>
  </si>
  <si>
    <t>18/4223</t>
  </si>
  <si>
    <t>18/4225</t>
  </si>
  <si>
    <t>18/4226</t>
  </si>
  <si>
    <t>18/4234</t>
  </si>
  <si>
    <t>Musik og sang af forskellige optrædende. Egenbetaling: 25 kr.</t>
  </si>
  <si>
    <t xml:space="preserve">Beboer på Tistrup plejecenter og pensionister fra Tistrup og omegn. </t>
  </si>
  <si>
    <t>18/4235</t>
  </si>
  <si>
    <t>8 udsatte familier, 30 personer, som har sociale og psykiske vanskeligheder</t>
  </si>
  <si>
    <t xml:space="preserve">Aktiviteterne vil være kreative ting vi laver om torsdagen, hvor vi mødes og spiser sammen, og til udflugter i sommer- og efterårsferien. </t>
  </si>
  <si>
    <r>
      <rPr>
        <b/>
        <sz val="10"/>
        <rFont val="Arial"/>
        <family val="2"/>
      </rPr>
      <t xml:space="preserve">Cafe Paraplyen </t>
    </r>
    <r>
      <rPr>
        <sz val="10"/>
        <rFont val="Arial"/>
        <family val="2"/>
      </rPr>
      <t>v/ Britta Andreassen, Nørregade 5, 6800 Varde</t>
    </r>
  </si>
  <si>
    <t>18/4315</t>
  </si>
  <si>
    <t>18/4995</t>
  </si>
  <si>
    <t>Ingen Konto: 7729 - 0005050106</t>
  </si>
  <si>
    <t xml:space="preserve">Udflugter - Virksomhedsbesøg - Møder                                                         Ansøger om 6000,- </t>
  </si>
  <si>
    <t>Leje af busser i forbindelse med udflugt for besøgsmodtagere.
Generelt:
Egen betaling: ja
Regnskab: vedlagt</t>
  </si>
  <si>
    <t>Afslag - Der ydes ikke tilskud til aktiviteter, hvor midlernes videregives</t>
  </si>
  <si>
    <t xml:space="preserve">Frihedens Værested skal undersøges nærmere. </t>
  </si>
  <si>
    <t xml:space="preserve">Afslag - Anker Fjord lever ikke op til de tre kritererier. 1. Ansøgeren har hjemsted/adresse i Varde Kommune 2. Aktiviteterne finder sted i Varde Kommune 3. Deltagerne/modtagerne er hovedsageligt borger i Varde Kommune </t>
  </si>
  <si>
    <t>Oversigt over indkomne ansøgninger pr. 1.4.2018</t>
  </si>
  <si>
    <t xml:space="preserve">Tilbage til udeling af midler </t>
  </si>
  <si>
    <t>bev-beløb 2017</t>
  </si>
  <si>
    <t>bev-beløb 2016</t>
  </si>
  <si>
    <t xml:space="preserve">Ferielejr for 15 familier og deres børn i alt ca. 48 personer
Generelt:
Egenbetaling: Nej
Regnskab: Nej                                    Samlet udgifter til aktiviteten 20.000 kr.
</t>
  </si>
  <si>
    <r>
      <t>Efterårstur til Koldinghus og Bridgewalking, Lillebælt</t>
    </r>
    <r>
      <rPr>
        <sz val="11"/>
        <color indexed="10"/>
        <rFont val="Arial"/>
        <family val="2"/>
      </rPr>
      <t xml:space="preserve">
</t>
    </r>
    <r>
      <rPr>
        <sz val="11"/>
        <rFont val="Arial"/>
        <family val="2"/>
      </rPr>
      <t>Generelt:
Egen betaling: ingen</t>
    </r>
    <r>
      <rPr>
        <sz val="11"/>
        <color indexed="10"/>
        <rFont val="Arial"/>
        <family val="2"/>
      </rPr>
      <t xml:space="preserve">
</t>
    </r>
  </si>
  <si>
    <r>
      <rPr>
        <b/>
        <sz val="11"/>
        <rFont val="Arial"/>
        <family val="2"/>
      </rPr>
      <t>Ungdommens Røde Kors, Påruplejren</t>
    </r>
    <r>
      <rPr>
        <sz val="11"/>
        <rFont val="Arial"/>
        <family val="2"/>
      </rPr>
      <t xml:space="preserve">
v/ Kasper Oksen,
Hejrevej 30, 2. sal, 2400 København                  
kasperoksen@gmail.com</t>
    </r>
  </si>
  <si>
    <t xml:space="preserve">2500 kr. til nyt spis sammen projekt for trængte familier. (2500/arrangement hvoraf 1500 kr. er til lokaleleje)           3000 kr. til trykning af foldere som omtaler Røde Kors arbejde. Der er en egenbetaling på 30 kr. for voksne og 20 kr. for børn. </t>
  </si>
  <si>
    <t>Røde Kors skal henvende sig til Frivillighuset for trykning. Der uddeles ikke penge til lokaleleje. Men vi beviliger dem 2500 kr. til deres spisearrangement.</t>
  </si>
  <si>
    <t>ikke søgt</t>
  </si>
  <si>
    <r>
      <rPr>
        <b/>
        <sz val="10"/>
        <rFont val="Arial"/>
        <family val="2"/>
      </rPr>
      <t>Solhøjs Vennekreds</t>
    </r>
    <r>
      <rPr>
        <sz val="10"/>
        <rFont val="Arial"/>
        <family val="2"/>
      </rPr>
      <t xml:space="preserve">
v. Kamma Bojsen
Elmevej 12, Nordenskov
6800 Varde</t>
    </r>
  </si>
  <si>
    <r>
      <t xml:space="preserve">Tistrup Vennekreds </t>
    </r>
    <r>
      <rPr>
        <sz val="10"/>
        <rFont val="Arial"/>
        <family val="2"/>
      </rPr>
      <t>v/ Idgen Rose, Pilevej 7</t>
    </r>
  </si>
  <si>
    <r>
      <rPr>
        <b/>
        <sz val="10"/>
        <rFont val="Arial"/>
        <family val="2"/>
      </rPr>
      <t>Æblehavens Venner</t>
    </r>
    <r>
      <rPr>
        <sz val="10"/>
        <rFont val="Arial"/>
        <family val="2"/>
      </rPr>
      <t xml:space="preserve"> v/ Jens Olav Jensen, Skoleparken  27, Næsbjerg, 6800 Varde</t>
    </r>
  </si>
  <si>
    <r>
      <rPr>
        <b/>
        <sz val="10"/>
        <rFont val="Arial"/>
        <family val="2"/>
      </rPr>
      <t>Vennekredsen for Ansager Plejecenter</t>
    </r>
    <r>
      <rPr>
        <sz val="10"/>
        <rFont val="Arial"/>
        <family val="2"/>
      </rPr>
      <t xml:space="preserve">      v/  Kaj Pedersen Præstervangen 1</t>
    </r>
  </si>
  <si>
    <r>
      <rPr>
        <b/>
        <sz val="10"/>
        <rFont val="Arial"/>
        <family val="2"/>
      </rPr>
      <t>Dansk Folkehjælp</t>
    </r>
    <r>
      <rPr>
        <sz val="10"/>
        <rFont val="Arial"/>
        <family val="2"/>
      </rPr>
      <t xml:space="preserve"> Grindsted, Billund og Varde
v/ Laila Pedersen
Parallelvej 17
7200 Grindsted
grindsted@afdeling.folkehjaelp.dk</t>
    </r>
  </si>
  <si>
    <r>
      <rPr>
        <b/>
        <sz val="10"/>
        <rFont val="Arial"/>
        <family val="2"/>
      </rPr>
      <t>Blåvandshuk Pensionistforening</t>
    </r>
    <r>
      <rPr>
        <sz val="10"/>
        <rFont val="Arial"/>
        <family val="2"/>
      </rPr>
      <t xml:space="preserve">
v. Lis  Vinkle
Lupinvænget 8
6800 Varde</t>
    </r>
  </si>
  <si>
    <r>
      <rPr>
        <b/>
        <sz val="10"/>
        <rFont val="Arial"/>
        <family val="2"/>
      </rPr>
      <t xml:space="preserve">Danske Seniorer - Alslev </t>
    </r>
    <r>
      <rPr>
        <sz val="10"/>
        <rFont val="Arial"/>
        <family val="2"/>
      </rPr>
      <t xml:space="preserve">
v. Dorthe Schmidt Hasselvej 11
6800 Varde</t>
    </r>
  </si>
  <si>
    <r>
      <rPr>
        <b/>
        <sz val="10"/>
        <rFont val="Arial"/>
        <family val="2"/>
      </rPr>
      <t xml:space="preserve">Danske Seniorer - Næsbjerg </t>
    </r>
    <r>
      <rPr>
        <sz val="10"/>
        <rFont val="Arial"/>
        <family val="2"/>
      </rPr>
      <t xml:space="preserve">
v. Per Vestbo
Næsbjerg
6800 Varde</t>
    </r>
  </si>
  <si>
    <r>
      <rPr>
        <b/>
        <sz val="10"/>
        <rFont val="Arial"/>
        <family val="2"/>
      </rPr>
      <t>Horne Pensionistforening</t>
    </r>
    <r>
      <rPr>
        <sz val="10"/>
        <rFont val="Arial"/>
        <family val="2"/>
      </rPr>
      <t xml:space="preserve">
V. Erik Sørensen
Ølgodvej 88, Bjerremose, Horne
6800 Varde</t>
    </r>
  </si>
  <si>
    <r>
      <rPr>
        <b/>
        <sz val="10"/>
        <rFont val="Arial"/>
        <family val="2"/>
      </rPr>
      <t>Janderup Billum Pensionistforeningen</t>
    </r>
    <r>
      <rPr>
        <sz val="10"/>
        <rFont val="Arial"/>
        <family val="2"/>
      </rPr>
      <t xml:space="preserve">
v. Asta Haahr
Spurvevej 9
6852 Billum</t>
    </r>
  </si>
  <si>
    <r>
      <rPr>
        <b/>
        <sz val="10"/>
        <rFont val="Arial"/>
        <family val="2"/>
      </rPr>
      <t>Nordenskov Pensionistforening</t>
    </r>
    <r>
      <rPr>
        <sz val="10"/>
        <rFont val="Arial"/>
        <family val="2"/>
      </rPr>
      <t xml:space="preserve">
v. Henning Lauridsen
Nordenskov
6800 Varde</t>
    </r>
  </si>
  <si>
    <r>
      <rPr>
        <b/>
        <sz val="10"/>
        <rFont val="Arial"/>
        <family val="2"/>
      </rPr>
      <t>Nr. Nebel - Lydum Pensionistforening</t>
    </r>
    <r>
      <rPr>
        <sz val="10"/>
        <rFont val="Arial"/>
        <family val="2"/>
      </rPr>
      <t xml:space="preserve"> 
v. Kaj Rasmussen  
6830 Nr. Nebel</t>
    </r>
  </si>
  <si>
    <r>
      <rPr>
        <b/>
        <sz val="10"/>
        <rFont val="Arial"/>
        <family val="2"/>
      </rPr>
      <t>OK Tistrup Voksenklubben</t>
    </r>
    <r>
      <rPr>
        <sz val="10"/>
        <rFont val="Arial"/>
        <family val="2"/>
      </rPr>
      <t xml:space="preserve">
v. Hans Bech
6862 Tistrup</t>
    </r>
  </si>
  <si>
    <r>
      <rPr>
        <b/>
        <sz val="10"/>
        <rFont val="Arial"/>
        <family val="2"/>
      </rPr>
      <t xml:space="preserve">Skovlund-Ansager Pensionistforening  </t>
    </r>
    <r>
      <rPr>
        <sz val="10"/>
        <rFont val="Arial"/>
        <family val="2"/>
      </rPr>
      <t xml:space="preserve">    
v. Marit Larsen          
Skovlund  </t>
    </r>
  </si>
  <si>
    <r>
      <rPr>
        <b/>
        <sz val="10"/>
        <rFont val="Arial"/>
        <family val="2"/>
      </rPr>
      <t xml:space="preserve">Starup-Tofterup Efterløns- og Pensionistforening </t>
    </r>
    <r>
      <rPr>
        <sz val="10"/>
        <rFont val="Arial"/>
        <family val="2"/>
      </rPr>
      <t xml:space="preserve"> 
v. Hanne Jensen 
Hovborgvej 66          
7200 Grindsted</t>
    </r>
  </si>
  <si>
    <r>
      <rPr>
        <b/>
        <sz val="10"/>
        <rFont val="Arial"/>
        <family val="2"/>
      </rPr>
      <t>Varde Pensionistforening og Efterlønsklub</t>
    </r>
    <r>
      <rPr>
        <sz val="10"/>
        <rFont val="Arial"/>
        <family val="2"/>
      </rPr>
      <t xml:space="preserve">             
v. Gerda Staal         
Kærvej 10               
6800 Varde</t>
    </r>
  </si>
  <si>
    <r>
      <rPr>
        <b/>
        <sz val="10"/>
        <rFont val="Arial"/>
        <family val="2"/>
      </rPr>
      <t>Ølgod Pensionistforening</t>
    </r>
    <r>
      <rPr>
        <sz val="10"/>
        <rFont val="Arial"/>
        <family val="2"/>
      </rPr>
      <t xml:space="preserve">
v. Hans-Peter Christiansen</t>
    </r>
  </si>
  <si>
    <r>
      <rPr>
        <b/>
        <sz val="10"/>
        <rFont val="Arial"/>
        <family val="2"/>
      </rPr>
      <t xml:space="preserve">OK-Klubben Varde </t>
    </r>
    <r>
      <rPr>
        <sz val="10"/>
        <rFont val="Arial"/>
        <family val="2"/>
      </rPr>
      <t>v/ Leo Mogensen, Kærvej 3, 6800 Varde</t>
    </r>
  </si>
  <si>
    <r>
      <rPr>
        <b/>
        <sz val="10"/>
        <rFont val="Arial"/>
        <family val="2"/>
      </rPr>
      <t>Pensionist- og efterlønsklub - Ansager</t>
    </r>
    <r>
      <rPr>
        <sz val="10"/>
        <rFont val="Arial"/>
        <family val="2"/>
      </rPr>
      <t xml:space="preserve"> v/ Hans, Svanehøjvej 23, 6870 Ølgod </t>
    </r>
  </si>
  <si>
    <r>
      <rPr>
        <b/>
        <sz val="10"/>
        <rFont val="Arial"/>
        <family val="2"/>
      </rPr>
      <t>Øster Herreds Seniorklub Ølgod</t>
    </r>
    <r>
      <rPr>
        <sz val="10"/>
        <rFont val="Arial"/>
        <family val="2"/>
      </rPr>
      <t xml:space="preserve">                                           v. Helge Linding    Porsevej 6    Horne              tlf. 75260180 / 60471580</t>
    </r>
  </si>
  <si>
    <t>Bevilget</t>
  </si>
  <si>
    <t>Brev</t>
  </si>
  <si>
    <t>X</t>
  </si>
</sst>
</file>

<file path=xl/styles.xml><?xml version="1.0" encoding="utf-8"?>
<styleSheet xmlns="http://schemas.openxmlformats.org/spreadsheetml/2006/main">
  <numFmts count="5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quot;Ja&quot;;&quot;Ja&quot;;&quot;Nej&quot;"/>
    <numFmt numFmtId="187" formatCode="&quot;Sand&quot;;&quot;Sand&quot;;&quot;Falsk&quot;"/>
    <numFmt numFmtId="188" formatCode="&quot;Til&quot;;&quot;Til&quot;;&quot;Fra&quot;"/>
    <numFmt numFmtId="189" formatCode="[$€-2]\ #.##000_);[Red]\([$€-2]\ #.##000\)"/>
    <numFmt numFmtId="190" formatCode="_(* #,##0_);_(* \(#,##0\);_(* &quot;-&quot;??_);_(@_)"/>
    <numFmt numFmtId="191" formatCode="_(* #,##0.0_);_(* \(#,##0.0\);_(* &quot;-&quot;??_);_(@_)"/>
    <numFmt numFmtId="192" formatCode="[$-406]d\.\ mmmm\ yyyy"/>
    <numFmt numFmtId="193" formatCode="_(&quot;kr&quot;\ * #,##0.0_);_(&quot;kr&quot;\ * \(#,##0.0\);_(&quot;kr&quot;\ * &quot;-&quot;??_);_(@_)"/>
    <numFmt numFmtId="194" formatCode="_ [$kr.-406]\ * #,##0.00_ ;_ [$kr.-406]\ * \-#,##0.00_ ;_ [$kr.-406]\ * &quot;-&quot;??_ ;_ @_ "/>
    <numFmt numFmtId="195" formatCode="mmm/yyyy"/>
    <numFmt numFmtId="196" formatCode="_(* #,##0.000_);_(* \(#,##0.000\);_(* &quot;-&quot;??_);_(@_)"/>
    <numFmt numFmtId="197" formatCode="0.0"/>
    <numFmt numFmtId="198" formatCode="0.000"/>
    <numFmt numFmtId="199" formatCode="&quot;Sandt&quot;;&quot;Sandt&quot;;&quot;Falsk&quot;"/>
    <numFmt numFmtId="200" formatCode="_(&quot;kr&quot;\ * #,##0.000_);_(&quot;kr&quot;\ * \(#,##0.000\);_(&quot;kr&quot;\ * &quot;-&quot;??_);_(@_)"/>
    <numFmt numFmtId="201" formatCode="_(&quot;kr&quot;\ * #,##0.0000_);_(&quot;kr&quot;\ * \(#,##0.0000\);_(&quot;kr&quot;\ * &quot;-&quot;??_);_(@_)"/>
    <numFmt numFmtId="202" formatCode="_(&quot;kr&quot;\ * #,##0.00000_);_(&quot;kr&quot;\ * \(#,##0.00000\);_(&quot;kr&quot;\ * &quot;-&quot;??_);_(@_)"/>
    <numFmt numFmtId="203" formatCode="_(&quot;kr&quot;\ * #,##0.000000_);_(&quot;kr&quot;\ * \(#,##0.000000\);_(&quot;kr&quot;\ * &quot;-&quot;??_);_(@_)"/>
    <numFmt numFmtId="204" formatCode="_(&quot;kr&quot;\ * #,##0.0000000_);_(&quot;kr&quot;\ * \(#,##0.0000000\);_(&quot;kr&quot;\ * &quot;-&quot;??_);_(@_)"/>
    <numFmt numFmtId="205" formatCode="_(&quot;kr&quot;\ * #,##0_);_(&quot;kr&quot;\ * \(#,##0\);_(&quot;kr&quot;\ * &quot;-&quot;??_);_(@_)"/>
    <numFmt numFmtId="206" formatCode="#,##0.0"/>
    <numFmt numFmtId="207" formatCode="#,##0.000"/>
    <numFmt numFmtId="208" formatCode="#,##0.0000"/>
    <numFmt numFmtId="209" formatCode="_(&quot;kr&quot;\ * #,##0.00000000_);_(&quot;kr&quot;\ * \(#,##0.00000000\);_(&quot;kr&quot;\ * &quot;-&quot;??_);_(@_)"/>
    <numFmt numFmtId="210" formatCode="_(&quot;kr&quot;\ * #,##0.000000000_);_(&quot;kr&quot;\ * \(#,##0.000000000\);_(&quot;kr&quot;\ * &quot;-&quot;??_);_(@_)"/>
    <numFmt numFmtId="211" formatCode="_(&quot;kr&quot;\ * #,##0.0000000000_);_(&quot;kr&quot;\ * \(#,##0.0000000000\);_(&quot;kr&quot;\ * &quot;-&quot;??_);_(@_)"/>
    <numFmt numFmtId="212" formatCode="_-* #,##0.00\ [$kr.-406]_-;\-* #,##0.00\ [$kr.-406]_-;_-* &quot;-&quot;??\ [$kr.-406]_-;_-@_-"/>
  </numFmts>
  <fonts count="5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6"/>
      <name val="Arial"/>
      <family val="2"/>
    </font>
    <font>
      <b/>
      <i/>
      <u val="single"/>
      <sz val="12"/>
      <name val="Arial"/>
      <family val="2"/>
    </font>
    <font>
      <i/>
      <sz val="10"/>
      <name val="Arial"/>
      <family val="2"/>
    </font>
    <font>
      <b/>
      <sz val="14"/>
      <name val="Arial"/>
      <family val="2"/>
    </font>
    <font>
      <sz val="10"/>
      <color indexed="10"/>
      <name val="Arial"/>
      <family val="2"/>
    </font>
    <font>
      <i/>
      <u val="single"/>
      <sz val="12"/>
      <name val="Arial"/>
      <family val="2"/>
    </font>
    <font>
      <b/>
      <sz val="11"/>
      <color indexed="10"/>
      <name val="Arial"/>
      <family val="2"/>
    </font>
    <font>
      <b/>
      <sz val="11"/>
      <name val="Arial"/>
      <family val="2"/>
    </font>
    <font>
      <sz val="11"/>
      <name val="Arial"/>
      <family val="2"/>
    </font>
    <font>
      <sz val="11"/>
      <color indexed="10"/>
      <name val="Arial"/>
      <family val="2"/>
    </font>
    <font>
      <b/>
      <sz val="20"/>
      <name val="Arial"/>
      <family val="2"/>
    </font>
    <font>
      <b/>
      <sz val="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5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9" tint="-0.24997000396251678"/>
      <name val="Arial"/>
      <family val="2"/>
    </font>
    <font>
      <sz val="10"/>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5" fillId="20" borderId="1" applyNumberFormat="0" applyFont="0" applyAlignment="0" applyProtection="0"/>
    <xf numFmtId="0" fontId="38" fillId="21" borderId="2" applyNumberFormat="0" applyAlignment="0" applyProtection="0"/>
    <xf numFmtId="0" fontId="3"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2" fillId="30" borderId="3"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1"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35"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cellStyleXfs>
  <cellXfs count="157">
    <xf numFmtId="0" fontId="0" fillId="0" borderId="0" xfId="0"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horizontal="left" vertical="top"/>
    </xf>
    <xf numFmtId="0" fontId="0" fillId="0" borderId="0" xfId="0" applyFont="1" applyAlignment="1">
      <alignment wrapText="1"/>
    </xf>
    <xf numFmtId="0" fontId="52" fillId="0" borderId="0" xfId="72" applyFont="1" applyBorder="1" applyAlignment="1">
      <alignment horizontal="center"/>
      <protection/>
    </xf>
    <xf numFmtId="190" fontId="52" fillId="0" borderId="0" xfId="72" applyNumberFormat="1" applyFont="1" applyBorder="1" applyAlignment="1">
      <alignment horizontal="center"/>
      <protection/>
    </xf>
    <xf numFmtId="190" fontId="52" fillId="0" borderId="0" xfId="72" applyNumberFormat="1" applyFont="1" applyBorder="1" applyAlignment="1">
      <alignment horizontal="center" wrapText="1"/>
      <protection/>
    </xf>
    <xf numFmtId="0" fontId="53" fillId="0" borderId="0" xfId="0" applyFont="1" applyAlignment="1">
      <alignment/>
    </xf>
    <xf numFmtId="0" fontId="53" fillId="0" borderId="10"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0" xfId="0" applyFont="1" applyBorder="1" applyAlignment="1">
      <alignment/>
    </xf>
    <xf numFmtId="0" fontId="0" fillId="0" borderId="10" xfId="0" applyFont="1" applyBorder="1" applyAlignment="1">
      <alignment vertical="top"/>
    </xf>
    <xf numFmtId="0" fontId="5" fillId="0" borderId="10" xfId="0" applyFont="1" applyBorder="1" applyAlignment="1">
      <alignment horizontal="center" vertical="center"/>
    </xf>
    <xf numFmtId="0" fontId="0" fillId="0" borderId="10" xfId="0" applyFont="1" applyBorder="1" applyAlignment="1">
      <alignment horizontal="center" vertical="top"/>
    </xf>
    <xf numFmtId="0" fontId="7" fillId="0" borderId="0" xfId="0" applyFont="1" applyAlignment="1">
      <alignment/>
    </xf>
    <xf numFmtId="0" fontId="0" fillId="0" borderId="12" xfId="0" applyFont="1" applyBorder="1" applyAlignment="1">
      <alignment horizontal="center" vertical="top" wrapText="1"/>
    </xf>
    <xf numFmtId="0" fontId="0" fillId="0" borderId="13" xfId="0" applyFont="1" applyBorder="1" applyAlignment="1">
      <alignment horizontal="left" vertical="top"/>
    </xf>
    <xf numFmtId="0" fontId="4" fillId="0" borderId="10" xfId="0" applyFont="1" applyBorder="1" applyAlignment="1">
      <alignment horizontal="left" vertical="top" wrapText="1"/>
    </xf>
    <xf numFmtId="0" fontId="4" fillId="0" borderId="10" xfId="0" applyFont="1" applyBorder="1" applyAlignment="1">
      <alignment horizontal="center" vertical="top"/>
    </xf>
    <xf numFmtId="0" fontId="4" fillId="0" borderId="10" xfId="0" applyFont="1" applyBorder="1" applyAlignment="1">
      <alignment horizontal="left" vertical="top"/>
    </xf>
    <xf numFmtId="0" fontId="5" fillId="0" borderId="14" xfId="0" applyFont="1" applyBorder="1" applyAlignment="1">
      <alignment horizontal="center" vertical="center"/>
    </xf>
    <xf numFmtId="0" fontId="0" fillId="0" borderId="14" xfId="0" applyFont="1" applyBorder="1" applyAlignment="1">
      <alignment horizontal="left" vertical="top"/>
    </xf>
    <xf numFmtId="0" fontId="0" fillId="0" borderId="15" xfId="0" applyFont="1" applyBorder="1" applyAlignment="1">
      <alignment horizontal="left" vertical="top"/>
    </xf>
    <xf numFmtId="0" fontId="4"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Font="1" applyBorder="1" applyAlignment="1">
      <alignment horizontal="center" vertical="top"/>
    </xf>
    <xf numFmtId="0" fontId="4" fillId="0" borderId="15" xfId="0" applyFont="1" applyBorder="1" applyAlignment="1">
      <alignment horizontal="center" vertical="top"/>
    </xf>
    <xf numFmtId="0" fontId="0" fillId="0" borderId="11" xfId="0" applyFont="1" applyBorder="1" applyAlignment="1">
      <alignment horizontal="center" vertical="top" wrapText="1"/>
    </xf>
    <xf numFmtId="0" fontId="0" fillId="0" borderId="0" xfId="0" applyFont="1" applyBorder="1" applyAlignment="1">
      <alignment horizontal="left" vertical="top"/>
    </xf>
    <xf numFmtId="0" fontId="0" fillId="0" borderId="0" xfId="0" applyFont="1" applyBorder="1" applyAlignment="1">
      <alignment vertical="top"/>
    </xf>
    <xf numFmtId="184" fontId="0" fillId="0" borderId="15" xfId="92" applyFont="1" applyBorder="1" applyAlignment="1">
      <alignment horizontal="left" vertical="top" wrapText="1"/>
    </xf>
    <xf numFmtId="205" fontId="7" fillId="0" borderId="0" xfId="92" applyNumberFormat="1" applyFont="1" applyAlignment="1">
      <alignment/>
    </xf>
    <xf numFmtId="184" fontId="0" fillId="0" borderId="11" xfId="92" applyFont="1" applyBorder="1" applyAlignment="1">
      <alignment horizontal="left" vertical="top"/>
    </xf>
    <xf numFmtId="205" fontId="0" fillId="0" borderId="11" xfId="92" applyNumberFormat="1" applyFont="1" applyBorder="1" applyAlignment="1">
      <alignment horizontal="left" vertical="top"/>
    </xf>
    <xf numFmtId="184" fontId="0" fillId="0" borderId="12" xfId="92" applyFont="1" applyBorder="1" applyAlignment="1">
      <alignment horizontal="left" vertical="top"/>
    </xf>
    <xf numFmtId="184" fontId="0" fillId="0" borderId="10" xfId="92" applyFont="1" applyBorder="1" applyAlignment="1">
      <alignment horizontal="left" vertical="top"/>
    </xf>
    <xf numFmtId="184" fontId="0" fillId="0" borderId="10" xfId="92" applyFont="1" applyBorder="1" applyAlignment="1">
      <alignment horizontal="left" vertical="top" wrapText="1"/>
    </xf>
    <xf numFmtId="184" fontId="0" fillId="0" borderId="15" xfId="0" applyNumberFormat="1" applyFont="1" applyBorder="1" applyAlignment="1">
      <alignment horizontal="left" vertical="top" wrapText="1"/>
    </xf>
    <xf numFmtId="205" fontId="0" fillId="0" borderId="12" xfId="92" applyNumberFormat="1" applyFont="1" applyBorder="1" applyAlignment="1">
      <alignment horizontal="left" vertical="top"/>
    </xf>
    <xf numFmtId="205" fontId="4" fillId="0" borderId="16" xfId="92" applyNumberFormat="1" applyFont="1" applyBorder="1" applyAlignment="1">
      <alignment horizontal="left"/>
    </xf>
    <xf numFmtId="205" fontId="4" fillId="0" borderId="0" xfId="92" applyNumberFormat="1" applyFont="1" applyAlignment="1">
      <alignment horizontal="left" wrapText="1"/>
    </xf>
    <xf numFmtId="184" fontId="0" fillId="4" borderId="10" xfId="92" applyFont="1" applyFill="1" applyBorder="1" applyAlignment="1">
      <alignment horizontal="left" vertical="top" wrapText="1"/>
    </xf>
    <xf numFmtId="184" fontId="0" fillId="4" borderId="10" xfId="92" applyFont="1" applyFill="1" applyBorder="1" applyAlignment="1">
      <alignment horizontal="left" vertical="top"/>
    </xf>
    <xf numFmtId="184" fontId="0" fillId="4" borderId="12" xfId="92" applyFont="1" applyFill="1" applyBorder="1" applyAlignment="1">
      <alignment horizontal="left" vertical="top"/>
    </xf>
    <xf numFmtId="184" fontId="0" fillId="4" borderId="12" xfId="92" applyFont="1"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xf>
    <xf numFmtId="184" fontId="4" fillId="0" borderId="0" xfId="92" applyFont="1" applyAlignment="1">
      <alignment horizontal="left" wrapText="1"/>
    </xf>
    <xf numFmtId="184" fontId="4" fillId="0" borderId="0" xfId="92" applyNumberFormat="1" applyFont="1" applyAlignment="1">
      <alignment horizontal="left" wrapText="1"/>
    </xf>
    <xf numFmtId="205" fontId="4" fillId="0" borderId="0" xfId="92" applyNumberFormat="1" applyFont="1" applyBorder="1" applyAlignment="1">
      <alignment horizontal="left"/>
    </xf>
    <xf numFmtId="0" fontId="9" fillId="0" borderId="0" xfId="0" applyFont="1" applyAlignment="1">
      <alignment/>
    </xf>
    <xf numFmtId="0" fontId="11" fillId="0" borderId="0" xfId="0" applyNumberFormat="1"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wrapText="1"/>
    </xf>
    <xf numFmtId="3" fontId="0" fillId="0" borderId="0" xfId="0" applyNumberFormat="1" applyFont="1" applyAlignment="1">
      <alignment horizontal="left"/>
    </xf>
    <xf numFmtId="0" fontId="12" fillId="0" borderId="10" xfId="0" applyFont="1" applyBorder="1" applyAlignment="1">
      <alignment horizontal="left" vertical="top"/>
    </xf>
    <xf numFmtId="0" fontId="13" fillId="0" borderId="10" xfId="0" applyFont="1" applyBorder="1" applyAlignment="1">
      <alignment horizontal="left" vertical="top" wrapText="1"/>
    </xf>
    <xf numFmtId="0" fontId="54" fillId="0" borderId="10" xfId="0" applyFont="1" applyBorder="1" applyAlignment="1">
      <alignment horizontal="left" vertical="top" wrapText="1"/>
    </xf>
    <xf numFmtId="0" fontId="54" fillId="0" borderId="15" xfId="0" applyFont="1" applyBorder="1" applyAlignment="1">
      <alignment horizontal="left" vertical="top" wrapText="1"/>
    </xf>
    <xf numFmtId="0" fontId="54" fillId="0" borderId="17" xfId="0" applyFont="1" applyBorder="1" applyAlignment="1">
      <alignment horizontal="left" vertical="top" wrapText="1"/>
    </xf>
    <xf numFmtId="184" fontId="0" fillId="0" borderId="0" xfId="92" applyFont="1" applyAlignment="1">
      <alignment horizontal="left" vertical="top" wrapText="1"/>
    </xf>
    <xf numFmtId="184" fontId="0" fillId="4" borderId="18" xfId="92" applyFont="1" applyFill="1" applyBorder="1" applyAlignment="1">
      <alignment horizontal="left" vertical="top"/>
    </xf>
    <xf numFmtId="190" fontId="0" fillId="0" borderId="10" xfId="0" applyNumberFormat="1" applyFont="1" applyBorder="1" applyAlignment="1">
      <alignment horizontal="left" vertical="top"/>
    </xf>
    <xf numFmtId="0" fontId="13" fillId="0" borderId="10" xfId="72" applyFont="1" applyBorder="1" applyAlignment="1">
      <alignment horizontal="left" vertical="top" wrapText="1"/>
      <protection/>
    </xf>
    <xf numFmtId="0" fontId="13" fillId="0" borderId="12" xfId="75" applyFont="1" applyBorder="1" applyAlignment="1">
      <alignment horizontal="left" vertical="top" wrapText="1"/>
      <protection/>
    </xf>
    <xf numFmtId="184" fontId="13" fillId="0" borderId="12" xfId="92" applyFont="1" applyBorder="1" applyAlignment="1">
      <alignment horizontal="left" vertical="top" wrapText="1"/>
    </xf>
    <xf numFmtId="0" fontId="13" fillId="0" borderId="10" xfId="75" applyFont="1" applyBorder="1" applyAlignment="1">
      <alignment horizontal="left" vertical="top" wrapText="1"/>
      <protection/>
    </xf>
    <xf numFmtId="0" fontId="12" fillId="0" borderId="15" xfId="0" applyFont="1" applyBorder="1" applyAlignment="1">
      <alignment horizontal="left" vertical="top"/>
    </xf>
    <xf numFmtId="0" fontId="13" fillId="0" borderId="15" xfId="72" applyFont="1" applyBorder="1" applyAlignment="1">
      <alignment horizontal="left" vertical="top" wrapText="1"/>
      <protection/>
    </xf>
    <xf numFmtId="0" fontId="13" fillId="0" borderId="11" xfId="75" applyFont="1" applyBorder="1" applyAlignment="1">
      <alignment horizontal="left" vertical="top" wrapText="1"/>
      <protection/>
    </xf>
    <xf numFmtId="0" fontId="13" fillId="0" borderId="15" xfId="75" applyFont="1" applyBorder="1" applyAlignment="1">
      <alignment horizontal="left" vertical="top" wrapText="1"/>
      <protection/>
    </xf>
    <xf numFmtId="184" fontId="13" fillId="0" borderId="11" xfId="92" applyFont="1" applyBorder="1" applyAlignment="1">
      <alignment horizontal="left" vertical="top"/>
    </xf>
    <xf numFmtId="0" fontId="13" fillId="0" borderId="11" xfId="0" applyNumberFormat="1" applyFont="1" applyBorder="1" applyAlignment="1">
      <alignment horizontal="left" vertical="top" wrapText="1"/>
    </xf>
    <xf numFmtId="0" fontId="13" fillId="0" borderId="17" xfId="0" applyFont="1" applyBorder="1" applyAlignment="1">
      <alignment horizontal="left" vertical="top"/>
    </xf>
    <xf numFmtId="190" fontId="13" fillId="4" borderId="10" xfId="47" applyNumberFormat="1" applyFont="1" applyFill="1" applyBorder="1" applyAlignment="1">
      <alignment horizontal="left" vertical="top" wrapText="1"/>
    </xf>
    <xf numFmtId="0" fontId="13" fillId="0" borderId="10" xfId="0" applyFont="1" applyBorder="1" applyAlignment="1">
      <alignment/>
    </xf>
    <xf numFmtId="184" fontId="13" fillId="0" borderId="10" xfId="92" applyFont="1" applyBorder="1" applyAlignment="1">
      <alignment horizontal="left" wrapText="1"/>
    </xf>
    <xf numFmtId="3" fontId="13" fillId="0" borderId="10" xfId="0" applyNumberFormat="1" applyFont="1" applyBorder="1" applyAlignment="1">
      <alignment horizontal="left"/>
    </xf>
    <xf numFmtId="0" fontId="54" fillId="0" borderId="10" xfId="0" applyFont="1" applyBorder="1" applyAlignment="1">
      <alignment wrapText="1"/>
    </xf>
    <xf numFmtId="0" fontId="54" fillId="0" borderId="10" xfId="0" applyFont="1" applyBorder="1" applyAlignment="1">
      <alignment/>
    </xf>
    <xf numFmtId="0" fontId="0" fillId="0" borderId="0" xfId="0" applyFont="1" applyAlignment="1">
      <alignment horizontal="center"/>
    </xf>
    <xf numFmtId="0" fontId="9" fillId="0" borderId="0" xfId="0" applyFont="1" applyAlignment="1">
      <alignment horizontal="center"/>
    </xf>
    <xf numFmtId="0" fontId="4" fillId="0" borderId="13" xfId="0" applyFont="1" applyBorder="1" applyAlignment="1">
      <alignment horizontal="center"/>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13" xfId="0" applyFont="1" applyBorder="1" applyAlignment="1">
      <alignment horizontal="center" vertical="top"/>
    </xf>
    <xf numFmtId="0" fontId="13" fillId="0" borderId="12" xfId="75" applyFont="1" applyBorder="1" applyAlignment="1">
      <alignment horizontal="center" vertical="top"/>
      <protection/>
    </xf>
    <xf numFmtId="0" fontId="13" fillId="0" borderId="11" xfId="75" applyFont="1" applyBorder="1" applyAlignment="1">
      <alignment horizontal="center" vertical="top"/>
      <protection/>
    </xf>
    <xf numFmtId="0" fontId="13" fillId="0" borderId="10" xfId="0" applyFont="1" applyBorder="1" applyAlignment="1">
      <alignment horizontal="center"/>
    </xf>
    <xf numFmtId="0" fontId="0" fillId="0" borderId="10" xfId="0" applyFont="1" applyBorder="1" applyAlignment="1">
      <alignment horizontal="center"/>
    </xf>
    <xf numFmtId="0" fontId="0" fillId="0" borderId="13" xfId="0" applyFont="1" applyBorder="1" applyAlignment="1">
      <alignment horizontal="center"/>
    </xf>
    <xf numFmtId="0" fontId="12" fillId="0" borderId="13" xfId="0" applyFont="1" applyBorder="1" applyAlignment="1">
      <alignment horizontal="center" vertical="top"/>
    </xf>
    <xf numFmtId="0" fontId="12" fillId="0" borderId="13" xfId="0" applyNumberFormat="1" applyFont="1" applyBorder="1" applyAlignment="1">
      <alignment horizontal="center" vertical="top" wrapText="1"/>
    </xf>
    <xf numFmtId="0" fontId="12" fillId="0" borderId="13" xfId="0" applyFont="1" applyBorder="1" applyAlignment="1">
      <alignment horizontal="center" vertical="top" wrapText="1"/>
    </xf>
    <xf numFmtId="0" fontId="12" fillId="0" borderId="13"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3" fontId="0" fillId="33" borderId="12" xfId="0" applyNumberFormat="1" applyFont="1" applyFill="1" applyBorder="1" applyAlignment="1">
      <alignment horizontal="left" vertical="top" wrapText="1"/>
    </xf>
    <xf numFmtId="184" fontId="0" fillId="33" borderId="10" xfId="92" applyFont="1" applyFill="1" applyBorder="1" applyAlignment="1">
      <alignment horizontal="left" vertical="top" wrapText="1"/>
    </xf>
    <xf numFmtId="184" fontId="0" fillId="33" borderId="10" xfId="92" applyFont="1" applyFill="1" applyBorder="1" applyAlignment="1">
      <alignment horizontal="left" vertical="top"/>
    </xf>
    <xf numFmtId="184" fontId="0" fillId="33" borderId="12" xfId="92" applyFont="1" applyFill="1" applyBorder="1" applyAlignment="1">
      <alignment horizontal="left" vertical="top"/>
    </xf>
    <xf numFmtId="184" fontId="0" fillId="33" borderId="12" xfId="92" applyFont="1" applyFill="1" applyBorder="1" applyAlignment="1">
      <alignment horizontal="left" vertical="top" wrapText="1"/>
    </xf>
    <xf numFmtId="190" fontId="13" fillId="33" borderId="12" xfId="47" applyNumberFormat="1" applyFont="1" applyFill="1" applyBorder="1" applyAlignment="1">
      <alignment horizontal="left" vertical="top" wrapText="1"/>
    </xf>
    <xf numFmtId="184" fontId="0" fillId="33" borderId="18" xfId="92" applyFont="1" applyFill="1" applyBorder="1" applyAlignment="1">
      <alignment horizontal="left" vertical="top"/>
    </xf>
    <xf numFmtId="0" fontId="0" fillId="0" borderId="10" xfId="0" applyFont="1" applyFill="1" applyBorder="1" applyAlignment="1">
      <alignment horizontal="center" vertical="top"/>
    </xf>
    <xf numFmtId="184" fontId="0" fillId="33" borderId="10" xfId="92" applyFont="1" applyFill="1" applyBorder="1" applyAlignment="1">
      <alignment vertical="top"/>
    </xf>
    <xf numFmtId="184" fontId="0" fillId="4" borderId="10" xfId="92" applyFont="1" applyFill="1" applyBorder="1" applyAlignment="1">
      <alignment vertical="top"/>
    </xf>
    <xf numFmtId="0" fontId="0" fillId="0" borderId="12" xfId="0" applyNumberFormat="1" applyFont="1" applyBorder="1" applyAlignment="1">
      <alignment horizontal="left" vertical="top" wrapText="1"/>
    </xf>
    <xf numFmtId="0" fontId="4" fillId="0" borderId="13" xfId="0" applyFont="1" applyFill="1" applyBorder="1" applyAlignment="1">
      <alignment horizontal="left" vertical="top"/>
    </xf>
    <xf numFmtId="0" fontId="4" fillId="0" borderId="1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NumberFormat="1" applyFont="1" applyBorder="1" applyAlignment="1">
      <alignment horizontal="left" vertical="top" wrapText="1"/>
    </xf>
    <xf numFmtId="0" fontId="0" fillId="0" borderId="13" xfId="0" applyFont="1" applyFill="1" applyBorder="1" applyAlignment="1">
      <alignment horizontal="left" vertical="top" wrapText="1"/>
    </xf>
    <xf numFmtId="0" fontId="4"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10" xfId="0" applyNumberFormat="1" applyFont="1" applyBorder="1" applyAlignment="1">
      <alignment horizontal="left" vertical="top" wrapText="1"/>
    </xf>
    <xf numFmtId="0" fontId="0" fillId="0" borderId="12" xfId="0" applyFont="1" applyBorder="1" applyAlignment="1">
      <alignment vertical="top"/>
    </xf>
    <xf numFmtId="0" fontId="0" fillId="0" borderId="11" xfId="0" applyFont="1" applyBorder="1" applyAlignment="1">
      <alignment vertical="top"/>
    </xf>
    <xf numFmtId="0" fontId="4" fillId="0" borderId="21" xfId="0" applyFont="1" applyBorder="1" applyAlignment="1">
      <alignment horizontal="center" vertical="center"/>
    </xf>
    <xf numFmtId="0" fontId="0" fillId="0" borderId="10" xfId="72" applyFont="1" applyBorder="1" applyAlignment="1">
      <alignment horizontal="left" vertical="top" wrapText="1"/>
      <protection/>
    </xf>
    <xf numFmtId="0" fontId="0" fillId="0" borderId="12" xfId="75" applyFont="1" applyBorder="1" applyAlignment="1">
      <alignment horizontal="left" vertical="top" wrapText="1"/>
      <protection/>
    </xf>
    <xf numFmtId="184" fontId="0" fillId="0" borderId="12" xfId="92" applyFont="1" applyBorder="1" applyAlignment="1">
      <alignment horizontal="left" vertical="top" wrapText="1"/>
    </xf>
    <xf numFmtId="0" fontId="0" fillId="0" borderId="12" xfId="75" applyFont="1" applyBorder="1" applyAlignment="1">
      <alignment horizontal="center" vertical="top"/>
      <protection/>
    </xf>
    <xf numFmtId="3" fontId="0" fillId="33" borderId="10" xfId="0" applyNumberFormat="1" applyFont="1" applyFill="1" applyBorder="1" applyAlignment="1">
      <alignment horizontal="left" vertical="top"/>
    </xf>
    <xf numFmtId="1" fontId="0" fillId="0" borderId="10" xfId="0" applyNumberFormat="1" applyFont="1" applyBorder="1" applyAlignment="1">
      <alignment horizontal="center" vertical="top"/>
    </xf>
    <xf numFmtId="0" fontId="4" fillId="0" borderId="0" xfId="0" applyFont="1" applyBorder="1" applyAlignment="1">
      <alignment horizontal="left" vertical="top"/>
    </xf>
    <xf numFmtId="0" fontId="0" fillId="0" borderId="0" xfId="0" applyFont="1" applyBorder="1" applyAlignment="1">
      <alignment horizontal="left" vertical="top" wrapText="1"/>
    </xf>
    <xf numFmtId="205" fontId="0" fillId="0" borderId="0" xfId="0" applyNumberFormat="1" applyFont="1" applyBorder="1" applyAlignment="1">
      <alignment horizontal="left" vertical="top" wrapText="1"/>
    </xf>
    <xf numFmtId="205" fontId="0" fillId="0" borderId="0" xfId="92" applyNumberFormat="1" applyFont="1" applyBorder="1" applyAlignment="1">
      <alignment horizontal="left" vertical="top"/>
    </xf>
    <xf numFmtId="0" fontId="0" fillId="0" borderId="0" xfId="0" applyFont="1" applyBorder="1" applyAlignment="1">
      <alignment horizontal="center" vertical="top"/>
    </xf>
    <xf numFmtId="0" fontId="0" fillId="0" borderId="0" xfId="0" applyNumberFormat="1" applyFont="1" applyBorder="1" applyAlignment="1">
      <alignment horizontal="left" vertical="top" wrapText="1"/>
    </xf>
    <xf numFmtId="184" fontId="0" fillId="0" borderId="11" xfId="92" applyFont="1" applyBorder="1" applyAlignment="1">
      <alignment horizontal="left" vertical="top" wrapText="1"/>
    </xf>
    <xf numFmtId="184" fontId="0" fillId="0" borderId="15" xfId="92" applyFont="1" applyBorder="1" applyAlignment="1">
      <alignment horizontal="left" vertical="top"/>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6"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0" fillId="0" borderId="12" xfId="0" applyNumberFormat="1" applyFont="1" applyBorder="1" applyAlignment="1">
      <alignment horizontal="center" vertical="top" wrapText="1"/>
    </xf>
    <xf numFmtId="0" fontId="13" fillId="0" borderId="10" xfId="0" applyFont="1" applyBorder="1" applyAlignment="1">
      <alignment horizontal="center" vertical="top" wrapText="1"/>
    </xf>
    <xf numFmtId="0" fontId="0" fillId="0" borderId="12" xfId="0" applyFont="1" applyBorder="1" applyAlignment="1">
      <alignment horizontal="center" vertical="center"/>
    </xf>
    <xf numFmtId="0" fontId="0" fillId="0" borderId="22" xfId="0" applyFont="1" applyBorder="1" applyAlignment="1">
      <alignment horizontal="center"/>
    </xf>
    <xf numFmtId="0" fontId="13" fillId="0" borderId="12" xfId="0" applyNumberFormat="1" applyFont="1" applyBorder="1" applyAlignment="1">
      <alignment horizontal="center" vertical="top" wrapText="1"/>
    </xf>
    <xf numFmtId="0" fontId="13" fillId="0" borderId="10" xfId="0" applyFont="1" applyBorder="1" applyAlignment="1">
      <alignment horizontal="center" vertical="top"/>
    </xf>
  </cellXfs>
  <cellStyles count="8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mærk! 2" xfId="35"/>
    <cellStyle name="Beregning" xfId="36"/>
    <cellStyle name="Followed Hyperlink" xfId="37"/>
    <cellStyle name="Farve1" xfId="38"/>
    <cellStyle name="Farve2" xfId="39"/>
    <cellStyle name="Farve3" xfId="40"/>
    <cellStyle name="Farve4" xfId="41"/>
    <cellStyle name="Farve5" xfId="42"/>
    <cellStyle name="Farve6" xfId="43"/>
    <cellStyle name="Forklarende tekst" xfId="44"/>
    <cellStyle name="God" xfId="45"/>
    <cellStyle name="Input" xfId="46"/>
    <cellStyle name="Comma" xfId="47"/>
    <cellStyle name="Comma [0]" xfId="48"/>
    <cellStyle name="Komma 2" xfId="49"/>
    <cellStyle name="Komma 2 2" xfId="50"/>
    <cellStyle name="Komma 2 2 2" xfId="51"/>
    <cellStyle name="Komma 2 3" xfId="52"/>
    <cellStyle name="Komma 3" xfId="53"/>
    <cellStyle name="Komma 3 2" xfId="54"/>
    <cellStyle name="Komma 3 2 2" xfId="55"/>
    <cellStyle name="Komma 3 3" xfId="56"/>
    <cellStyle name="Komma 4" xfId="57"/>
    <cellStyle name="Komma 4 2" xfId="58"/>
    <cellStyle name="Komma 4 2 2" xfId="59"/>
    <cellStyle name="Komma 4 3" xfId="60"/>
    <cellStyle name="Komma 4 3 2" xfId="61"/>
    <cellStyle name="Komma 5" xfId="62"/>
    <cellStyle name="Komma 5 2" xfId="63"/>
    <cellStyle name="Komma 5 2 2" xfId="64"/>
    <cellStyle name="Komma 5 3" xfId="65"/>
    <cellStyle name="Komma 6" xfId="66"/>
    <cellStyle name="Komma 6 2" xfId="67"/>
    <cellStyle name="Kontrollér celle" xfId="68"/>
    <cellStyle name="Hyperlink" xfId="69"/>
    <cellStyle name="Link 2" xfId="70"/>
    <cellStyle name="Neutral" xfId="71"/>
    <cellStyle name="Normal 2" xfId="72"/>
    <cellStyle name="Normal 2 2" xfId="73"/>
    <cellStyle name="Normal 2 3" xfId="74"/>
    <cellStyle name="Normal 3" xfId="75"/>
    <cellStyle name="Normal 4" xfId="76"/>
    <cellStyle name="Normal 4 2" xfId="77"/>
    <cellStyle name="Normal 4 3" xfId="78"/>
    <cellStyle name="Normal 5" xfId="79"/>
    <cellStyle name="Normal 6" xfId="80"/>
    <cellStyle name="Output" xfId="81"/>
    <cellStyle name="Overskrift 1" xfId="82"/>
    <cellStyle name="Overskrift 2" xfId="83"/>
    <cellStyle name="Overskrift 3" xfId="84"/>
    <cellStyle name="Overskrift 4" xfId="85"/>
    <cellStyle name="Percent" xfId="86"/>
    <cellStyle name="Sammenkædet celle" xfId="87"/>
    <cellStyle name="Titel" xfId="88"/>
    <cellStyle name="Titel 2" xfId="89"/>
    <cellStyle name="Total" xfId="90"/>
    <cellStyle name="Ugyldig" xfId="91"/>
    <cellStyle name="Currency" xfId="92"/>
    <cellStyle name="Currency [0]" xfId="93"/>
    <cellStyle name="Valuta 2" xfId="94"/>
    <cellStyle name="Valuta 3" xfId="95"/>
    <cellStyle name="Valuta 3 2" xfId="96"/>
    <cellStyle name="Valuta 3 3" xfId="97"/>
    <cellStyle name="Valuta 4" xfId="98"/>
    <cellStyle name="Valuta 4 2" xfId="99"/>
    <cellStyle name="Valuta 5" xfId="100"/>
    <cellStyle name="Valuta 6"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tabSelected="1" zoomScale="110" zoomScaleNormal="110" zoomScalePageLayoutView="0" workbookViewId="0" topLeftCell="A1">
      <pane xSplit="1" topLeftCell="B1" activePane="topRight" state="frozen"/>
      <selection pane="topLeft" activeCell="A2" sqref="A2"/>
      <selection pane="topRight" activeCell="P7" sqref="P7"/>
    </sheetView>
  </sheetViews>
  <sheetFormatPr defaultColWidth="9.140625" defaultRowHeight="12.75"/>
  <cols>
    <col min="1" max="1" width="2.28125" style="1" customWidth="1"/>
    <col min="2" max="2" width="3.7109375" style="1" customWidth="1"/>
    <col min="3" max="3" width="8.421875" style="1" customWidth="1"/>
    <col min="4" max="4" width="21.8515625" style="1" customWidth="1"/>
    <col min="5" max="5" width="18.00390625" style="1" customWidth="1"/>
    <col min="6" max="6" width="32.8515625" style="1" customWidth="1"/>
    <col min="7" max="7" width="13.7109375" style="49" customWidth="1"/>
    <col min="8" max="8" width="18.28125" style="1" customWidth="1"/>
    <col min="9" max="9" width="13.8515625" style="50" customWidth="1"/>
    <col min="10" max="10" width="14.00390625" style="50" customWidth="1"/>
    <col min="11" max="11" width="13.8515625" style="50" customWidth="1"/>
    <col min="12" max="12" width="12.00390625" style="85" customWidth="1"/>
    <col min="13" max="13" width="5.57421875" style="4" customWidth="1"/>
    <col min="14" max="14" width="6.421875" style="1" customWidth="1"/>
    <col min="15" max="16384" width="9.140625" style="1" customWidth="1"/>
  </cols>
  <sheetData>
    <row r="1" spans="1:14" ht="27" customHeight="1">
      <c r="A1" s="150" t="s">
        <v>116</v>
      </c>
      <c r="B1" s="150"/>
      <c r="C1" s="150"/>
      <c r="D1" s="150"/>
      <c r="E1" s="150"/>
      <c r="F1" s="150"/>
      <c r="G1" s="150"/>
      <c r="H1" s="150"/>
      <c r="I1" s="150"/>
      <c r="J1" s="150"/>
      <c r="K1" s="150"/>
      <c r="L1" s="150"/>
      <c r="M1" s="150"/>
      <c r="N1" s="150"/>
    </row>
    <row r="2" spans="1:14" ht="27" customHeight="1">
      <c r="A2" s="150" t="s">
        <v>39</v>
      </c>
      <c r="B2" s="150"/>
      <c r="C2" s="150"/>
      <c r="D2" s="150"/>
      <c r="E2" s="150"/>
      <c r="F2" s="150"/>
      <c r="G2" s="150"/>
      <c r="H2" s="150"/>
      <c r="I2" s="150"/>
      <c r="J2" s="150"/>
      <c r="K2" s="150"/>
      <c r="L2" s="150"/>
      <c r="M2" s="150"/>
      <c r="N2" s="150"/>
    </row>
    <row r="4" spans="1:14" ht="30" customHeight="1">
      <c r="A4" s="54"/>
      <c r="B4" s="148" t="s">
        <v>27</v>
      </c>
      <c r="C4" s="149"/>
      <c r="D4" s="149"/>
      <c r="E4" s="149"/>
      <c r="F4" s="149"/>
      <c r="G4" s="55"/>
      <c r="H4" s="18"/>
      <c r="I4" s="35"/>
      <c r="J4" s="35"/>
      <c r="K4" s="35"/>
      <c r="L4" s="5"/>
      <c r="M4" s="7"/>
      <c r="N4" s="6"/>
    </row>
    <row r="5" spans="1:14" ht="15" customHeight="1">
      <c r="A5" s="54"/>
      <c r="B5" s="54"/>
      <c r="C5" s="54"/>
      <c r="D5" s="54"/>
      <c r="E5" s="54"/>
      <c r="F5" s="54"/>
      <c r="G5" s="56"/>
      <c r="H5" s="54"/>
      <c r="I5" s="57"/>
      <c r="J5" s="57"/>
      <c r="K5" s="57"/>
      <c r="L5" s="86"/>
      <c r="M5" s="58"/>
      <c r="N5" s="54"/>
    </row>
    <row r="6" spans="1:14" ht="48.75" customHeight="1">
      <c r="A6" s="94" t="s">
        <v>1</v>
      </c>
      <c r="B6" s="95" t="s">
        <v>2</v>
      </c>
      <c r="C6" s="96" t="s">
        <v>3</v>
      </c>
      <c r="D6" s="96" t="s">
        <v>4</v>
      </c>
      <c r="E6" s="96" t="s">
        <v>5</v>
      </c>
      <c r="F6" s="96" t="s">
        <v>6</v>
      </c>
      <c r="G6" s="97" t="s">
        <v>7</v>
      </c>
      <c r="H6" s="98" t="s">
        <v>8</v>
      </c>
      <c r="I6" s="99" t="s">
        <v>9</v>
      </c>
      <c r="J6" s="99" t="s">
        <v>118</v>
      </c>
      <c r="K6" s="99" t="s">
        <v>119</v>
      </c>
      <c r="L6" s="87" t="s">
        <v>10</v>
      </c>
      <c r="M6" s="100" t="s">
        <v>11</v>
      </c>
      <c r="N6" s="101" t="s">
        <v>147</v>
      </c>
    </row>
    <row r="7" spans="1:14" ht="39.75" customHeight="1">
      <c r="A7" s="139" t="s">
        <v>0</v>
      </c>
      <c r="B7" s="140"/>
      <c r="C7" s="140"/>
      <c r="D7" s="140"/>
      <c r="E7" s="140"/>
      <c r="F7" s="140"/>
      <c r="G7" s="140"/>
      <c r="H7" s="140"/>
      <c r="I7" s="140"/>
      <c r="J7" s="140"/>
      <c r="K7" s="140"/>
      <c r="L7" s="140"/>
      <c r="M7" s="140"/>
      <c r="N7" s="141"/>
    </row>
    <row r="8" spans="6:11" ht="12.75">
      <c r="F8" s="2" t="s">
        <v>117</v>
      </c>
      <c r="G8" s="52">
        <v>208235.37</v>
      </c>
      <c r="H8" s="51"/>
      <c r="I8" s="59"/>
      <c r="J8" s="59"/>
      <c r="K8" s="59"/>
    </row>
    <row r="9" spans="1:14" ht="39.75" customHeight="1">
      <c r="A9" s="139" t="s">
        <v>13</v>
      </c>
      <c r="B9" s="140"/>
      <c r="C9" s="140"/>
      <c r="D9" s="140"/>
      <c r="E9" s="140"/>
      <c r="F9" s="140"/>
      <c r="G9" s="140"/>
      <c r="H9" s="140"/>
      <c r="I9" s="140"/>
      <c r="J9" s="140"/>
      <c r="K9" s="140"/>
      <c r="L9" s="140"/>
      <c r="M9" s="140"/>
      <c r="N9" s="141"/>
    </row>
    <row r="10" spans="1:14" s="3" customFormat="1" ht="93" customHeight="1">
      <c r="A10" s="11" t="s">
        <v>12</v>
      </c>
      <c r="B10" s="11">
        <v>1</v>
      </c>
      <c r="C10" s="60" t="s">
        <v>71</v>
      </c>
      <c r="D10" s="12" t="s">
        <v>72</v>
      </c>
      <c r="E10" s="12" t="s">
        <v>73</v>
      </c>
      <c r="F10" s="61" t="s">
        <v>121</v>
      </c>
      <c r="G10" s="40">
        <v>14825</v>
      </c>
      <c r="H10" s="12" t="s">
        <v>146</v>
      </c>
      <c r="I10" s="45">
        <v>14825</v>
      </c>
      <c r="J10" s="103">
        <v>17000</v>
      </c>
      <c r="K10" s="103">
        <v>21000</v>
      </c>
      <c r="L10" s="88">
        <v>24194299</v>
      </c>
      <c r="M10" s="155"/>
      <c r="N10" s="156" t="s">
        <v>148</v>
      </c>
    </row>
    <row r="11" spans="1:14" ht="107.25" customHeight="1">
      <c r="A11" s="11" t="s">
        <v>22</v>
      </c>
      <c r="B11" s="11">
        <v>2</v>
      </c>
      <c r="C11" s="21" t="s">
        <v>58</v>
      </c>
      <c r="D11" s="12" t="s">
        <v>59</v>
      </c>
      <c r="E11" s="12" t="s">
        <v>34</v>
      </c>
      <c r="F11" s="12" t="s">
        <v>112</v>
      </c>
      <c r="G11" s="40">
        <v>11000</v>
      </c>
      <c r="H11" s="12" t="s">
        <v>146</v>
      </c>
      <c r="I11" s="45">
        <v>8000</v>
      </c>
      <c r="J11" s="103">
        <v>6000</v>
      </c>
      <c r="K11" s="103">
        <v>7000</v>
      </c>
      <c r="L11" s="88">
        <v>31694248</v>
      </c>
      <c r="M11" s="155"/>
      <c r="N11" s="152" t="s">
        <v>148</v>
      </c>
    </row>
    <row r="12" spans="2:14" ht="144.75" customHeight="1">
      <c r="B12" s="11">
        <v>3</v>
      </c>
      <c r="C12" s="21" t="s">
        <v>64</v>
      </c>
      <c r="D12" s="12" t="s">
        <v>66</v>
      </c>
      <c r="E12" s="12" t="s">
        <v>65</v>
      </c>
      <c r="F12" s="12" t="s">
        <v>123</v>
      </c>
      <c r="G12" s="40">
        <v>5500</v>
      </c>
      <c r="H12" s="12" t="s">
        <v>124</v>
      </c>
      <c r="I12" s="45">
        <v>2500</v>
      </c>
      <c r="J12" s="103">
        <v>8000</v>
      </c>
      <c r="K12" s="103">
        <v>11000</v>
      </c>
      <c r="L12" s="88">
        <v>33929870</v>
      </c>
      <c r="M12" s="155"/>
      <c r="N12" s="156"/>
    </row>
    <row r="13" spans="1:14" s="8" customFormat="1" ht="107.25" customHeight="1">
      <c r="A13" s="11"/>
      <c r="B13" s="11">
        <v>4</v>
      </c>
      <c r="C13" s="21" t="s">
        <v>54</v>
      </c>
      <c r="D13" s="12" t="s">
        <v>57</v>
      </c>
      <c r="E13" s="12" t="s">
        <v>55</v>
      </c>
      <c r="F13" s="12" t="s">
        <v>56</v>
      </c>
      <c r="G13" s="40">
        <v>20500</v>
      </c>
      <c r="H13" s="103" t="s">
        <v>113</v>
      </c>
      <c r="I13" s="45">
        <v>0</v>
      </c>
      <c r="J13" s="103" t="s">
        <v>125</v>
      </c>
      <c r="K13" s="103" t="s">
        <v>125</v>
      </c>
      <c r="L13" s="88">
        <v>38159445</v>
      </c>
      <c r="M13" s="152"/>
      <c r="N13" s="152" t="s">
        <v>148</v>
      </c>
    </row>
    <row r="14" spans="1:14" s="8" customFormat="1" ht="27.75" customHeight="1">
      <c r="A14" s="25"/>
      <c r="B14" s="26"/>
      <c r="C14" s="27"/>
      <c r="D14" s="28"/>
      <c r="E14" s="28"/>
      <c r="F14" s="28"/>
      <c r="G14" s="34">
        <f>SUM(G10:G13)</f>
        <v>51825</v>
      </c>
      <c r="H14" s="28"/>
      <c r="I14" s="41">
        <f>SUM(I10:I13)</f>
        <v>25325</v>
      </c>
      <c r="J14" s="41"/>
      <c r="K14" s="41"/>
      <c r="L14" s="89"/>
      <c r="M14" s="63"/>
      <c r="N14" s="64"/>
    </row>
    <row r="15" spans="1:14" ht="47.25" customHeight="1">
      <c r="A15" s="139" t="s">
        <v>14</v>
      </c>
      <c r="B15" s="140"/>
      <c r="C15" s="140"/>
      <c r="D15" s="140"/>
      <c r="E15" s="140"/>
      <c r="F15" s="140"/>
      <c r="G15" s="140"/>
      <c r="H15" s="140"/>
      <c r="I15" s="140"/>
      <c r="J15" s="140"/>
      <c r="K15" s="140"/>
      <c r="L15" s="140"/>
      <c r="M15" s="140"/>
      <c r="N15" s="141"/>
    </row>
    <row r="16" spans="1:14" s="8" customFormat="1" ht="141" customHeight="1">
      <c r="A16" s="11" t="s">
        <v>15</v>
      </c>
      <c r="B16" s="11">
        <v>5</v>
      </c>
      <c r="C16" s="23" t="s">
        <v>53</v>
      </c>
      <c r="D16" s="12" t="s">
        <v>126</v>
      </c>
      <c r="E16" s="12" t="s">
        <v>29</v>
      </c>
      <c r="F16" s="12" t="s">
        <v>30</v>
      </c>
      <c r="G16" s="40">
        <v>10000</v>
      </c>
      <c r="H16" s="12" t="s">
        <v>146</v>
      </c>
      <c r="I16" s="111">
        <v>10000</v>
      </c>
      <c r="J16" s="110">
        <v>6000</v>
      </c>
      <c r="K16" s="110">
        <v>9000</v>
      </c>
      <c r="L16" s="109">
        <v>31668824</v>
      </c>
      <c r="M16" s="112"/>
      <c r="N16" s="17" t="s">
        <v>148</v>
      </c>
    </row>
    <row r="17" spans="2:14" ht="51">
      <c r="B17" s="20">
        <v>6</v>
      </c>
      <c r="C17" s="113" t="s">
        <v>101</v>
      </c>
      <c r="D17" s="114" t="s">
        <v>127</v>
      </c>
      <c r="E17" s="115" t="s">
        <v>103</v>
      </c>
      <c r="F17" s="116" t="s">
        <v>102</v>
      </c>
      <c r="G17" s="65">
        <v>6000</v>
      </c>
      <c r="H17" s="12" t="s">
        <v>146</v>
      </c>
      <c r="I17" s="66">
        <v>6000</v>
      </c>
      <c r="J17" s="108"/>
      <c r="K17" s="108"/>
      <c r="L17" s="90">
        <v>31317592</v>
      </c>
      <c r="M17" s="117"/>
      <c r="N17" s="154" t="s">
        <v>148</v>
      </c>
    </row>
    <row r="18" spans="2:14" ht="79.5" customHeight="1">
      <c r="B18" s="20">
        <v>7</v>
      </c>
      <c r="C18" s="113" t="s">
        <v>81</v>
      </c>
      <c r="D18" s="118" t="s">
        <v>128</v>
      </c>
      <c r="E18" s="115" t="s">
        <v>79</v>
      </c>
      <c r="F18" s="116" t="s">
        <v>80</v>
      </c>
      <c r="G18" s="65">
        <v>8000</v>
      </c>
      <c r="H18" s="12" t="s">
        <v>146</v>
      </c>
      <c r="I18" s="66">
        <v>8000</v>
      </c>
      <c r="J18" s="108"/>
      <c r="K18" s="108"/>
      <c r="L18" s="90">
        <v>32373070</v>
      </c>
      <c r="M18" s="117"/>
      <c r="N18" s="154" t="s">
        <v>148</v>
      </c>
    </row>
    <row r="19" spans="1:14" ht="62.25" customHeight="1">
      <c r="A19" s="14"/>
      <c r="B19" s="11">
        <v>8</v>
      </c>
      <c r="C19" s="119" t="s">
        <v>40</v>
      </c>
      <c r="D19" s="120" t="s">
        <v>129</v>
      </c>
      <c r="E19" s="120"/>
      <c r="F19" s="120" t="s">
        <v>41</v>
      </c>
      <c r="G19" s="40">
        <v>12000</v>
      </c>
      <c r="H19" s="12" t="s">
        <v>146</v>
      </c>
      <c r="I19" s="46">
        <v>12000</v>
      </c>
      <c r="J19" s="104"/>
      <c r="K19" s="104"/>
      <c r="L19" s="17">
        <v>31127831</v>
      </c>
      <c r="M19" s="121"/>
      <c r="N19" s="94" t="s">
        <v>148</v>
      </c>
    </row>
    <row r="20" spans="1:14" ht="38.25" customHeight="1">
      <c r="A20" s="14"/>
      <c r="B20" s="11"/>
      <c r="C20" s="119"/>
      <c r="D20" s="120"/>
      <c r="E20" s="120"/>
      <c r="F20" s="120"/>
      <c r="G20" s="40">
        <f>SUM(G16:G19)</f>
        <v>36000</v>
      </c>
      <c r="H20" s="15"/>
      <c r="I20" s="67">
        <f>SUM(I16:I19)</f>
        <v>36000</v>
      </c>
      <c r="J20" s="67"/>
      <c r="K20" s="67"/>
      <c r="L20" s="22"/>
      <c r="M20" s="121"/>
      <c r="N20" s="14"/>
    </row>
    <row r="21" spans="1:14" ht="45.75" customHeight="1">
      <c r="A21" s="139" t="s">
        <v>16</v>
      </c>
      <c r="B21" s="140"/>
      <c r="C21" s="140"/>
      <c r="D21" s="140"/>
      <c r="E21" s="140"/>
      <c r="F21" s="140"/>
      <c r="G21" s="140"/>
      <c r="H21" s="140"/>
      <c r="I21" s="140"/>
      <c r="J21" s="140"/>
      <c r="K21" s="140"/>
      <c r="L21" s="140"/>
      <c r="M21" s="140"/>
      <c r="N21" s="141"/>
    </row>
    <row r="22" spans="1:14" s="3" customFormat="1" ht="91.5" customHeight="1">
      <c r="A22" s="11"/>
      <c r="B22" s="11">
        <v>9</v>
      </c>
      <c r="C22" s="23" t="s">
        <v>67</v>
      </c>
      <c r="D22" s="12" t="s">
        <v>68</v>
      </c>
      <c r="E22" s="12" t="s">
        <v>69</v>
      </c>
      <c r="F22" s="12" t="s">
        <v>70</v>
      </c>
      <c r="G22" s="39">
        <v>6000</v>
      </c>
      <c r="H22" s="12" t="s">
        <v>146</v>
      </c>
      <c r="I22" s="46">
        <v>6000</v>
      </c>
      <c r="J22" s="104"/>
      <c r="K22" s="104"/>
      <c r="L22" s="17" t="s">
        <v>31</v>
      </c>
      <c r="M22" s="112"/>
      <c r="N22" s="17" t="s">
        <v>148</v>
      </c>
    </row>
    <row r="23" spans="1:14" ht="90" customHeight="1">
      <c r="A23" s="16"/>
      <c r="B23" s="17">
        <v>10</v>
      </c>
      <c r="C23" s="22" t="s">
        <v>60</v>
      </c>
      <c r="D23" s="13" t="s">
        <v>61</v>
      </c>
      <c r="E23" s="13" t="s">
        <v>62</v>
      </c>
      <c r="F23" s="10" t="s">
        <v>63</v>
      </c>
      <c r="G23" s="38">
        <v>10400</v>
      </c>
      <c r="H23" s="12" t="s">
        <v>146</v>
      </c>
      <c r="I23" s="47">
        <v>10400</v>
      </c>
      <c r="J23" s="105"/>
      <c r="K23" s="105"/>
      <c r="L23" s="19">
        <v>38466429</v>
      </c>
      <c r="M23" s="122"/>
      <c r="N23" s="153" t="s">
        <v>148</v>
      </c>
    </row>
    <row r="24" spans="1:14" ht="117.75" customHeight="1">
      <c r="A24" s="16"/>
      <c r="B24" s="17">
        <v>11</v>
      </c>
      <c r="C24" s="22" t="s">
        <v>83</v>
      </c>
      <c r="D24" s="13" t="s">
        <v>84</v>
      </c>
      <c r="E24" s="13" t="s">
        <v>85</v>
      </c>
      <c r="F24" s="10" t="s">
        <v>86</v>
      </c>
      <c r="G24" s="42">
        <v>151000</v>
      </c>
      <c r="H24" s="102" t="s">
        <v>114</v>
      </c>
      <c r="I24" s="48">
        <v>0</v>
      </c>
      <c r="J24" s="102"/>
      <c r="K24" s="102"/>
      <c r="L24" s="19">
        <v>37906069</v>
      </c>
      <c r="M24" s="122"/>
      <c r="N24" s="153"/>
    </row>
    <row r="25" spans="1:14" ht="117.75" customHeight="1">
      <c r="A25" s="16"/>
      <c r="B25" s="17">
        <v>12</v>
      </c>
      <c r="C25" s="22" t="s">
        <v>104</v>
      </c>
      <c r="D25" s="13" t="s">
        <v>107</v>
      </c>
      <c r="E25" s="13" t="s">
        <v>105</v>
      </c>
      <c r="F25" s="10" t="s">
        <v>106</v>
      </c>
      <c r="G25" s="38">
        <v>10000</v>
      </c>
      <c r="H25" s="12" t="s">
        <v>146</v>
      </c>
      <c r="I25" s="47">
        <v>10000</v>
      </c>
      <c r="J25" s="105"/>
      <c r="K25" s="105"/>
      <c r="L25" s="19">
        <v>12588607</v>
      </c>
      <c r="M25" s="122"/>
      <c r="N25" s="153" t="s">
        <v>148</v>
      </c>
    </row>
    <row r="26" spans="1:14" ht="171" customHeight="1">
      <c r="A26" s="16"/>
      <c r="B26" s="17">
        <v>13</v>
      </c>
      <c r="C26" s="22" t="s">
        <v>88</v>
      </c>
      <c r="D26" s="13" t="s">
        <v>91</v>
      </c>
      <c r="E26" s="13" t="s">
        <v>90</v>
      </c>
      <c r="F26" s="10" t="s">
        <v>89</v>
      </c>
      <c r="G26" s="38">
        <v>5000</v>
      </c>
      <c r="H26" s="106" t="s">
        <v>115</v>
      </c>
      <c r="I26" s="48">
        <v>0</v>
      </c>
      <c r="J26" s="106"/>
      <c r="K26" s="106"/>
      <c r="L26" s="19">
        <v>34144184</v>
      </c>
      <c r="M26" s="122"/>
      <c r="N26" s="153" t="s">
        <v>148</v>
      </c>
    </row>
    <row r="27" spans="1:14" ht="25.5" customHeight="1">
      <c r="A27" s="24"/>
      <c r="B27" s="29"/>
      <c r="C27" s="30"/>
      <c r="D27" s="10"/>
      <c r="E27" s="10"/>
      <c r="F27" s="10"/>
      <c r="G27" s="37">
        <f>SUM(G22:G26)</f>
        <v>182400</v>
      </c>
      <c r="H27" s="10"/>
      <c r="I27" s="36">
        <f>SUM(I22:I26)</f>
        <v>26400</v>
      </c>
      <c r="J27" s="36"/>
      <c r="K27" s="36"/>
      <c r="L27" s="31"/>
      <c r="M27" s="123"/>
      <c r="N27" s="124"/>
    </row>
    <row r="28" spans="1:14" ht="59.25" customHeight="1">
      <c r="A28" s="145" t="s">
        <v>26</v>
      </c>
      <c r="B28" s="146"/>
      <c r="C28" s="146"/>
      <c r="D28" s="146"/>
      <c r="E28" s="146"/>
      <c r="F28" s="146"/>
      <c r="G28" s="146"/>
      <c r="H28" s="146"/>
      <c r="I28" s="146"/>
      <c r="J28" s="146"/>
      <c r="K28" s="146"/>
      <c r="L28" s="146"/>
      <c r="M28" s="146"/>
      <c r="N28" s="147"/>
    </row>
    <row r="29" spans="1:14" ht="151.5" customHeight="1">
      <c r="A29" s="11" t="s">
        <v>25</v>
      </c>
      <c r="B29" s="11">
        <v>14</v>
      </c>
      <c r="C29" s="23" t="s">
        <v>74</v>
      </c>
      <c r="D29" s="125" t="s">
        <v>130</v>
      </c>
      <c r="E29" s="126" t="s">
        <v>75</v>
      </c>
      <c r="F29" s="126" t="s">
        <v>120</v>
      </c>
      <c r="G29" s="127">
        <v>10000</v>
      </c>
      <c r="H29" s="12" t="s">
        <v>146</v>
      </c>
      <c r="I29" s="46">
        <v>10000</v>
      </c>
      <c r="J29" s="105"/>
      <c r="K29" s="105"/>
      <c r="L29" s="128">
        <v>33294719</v>
      </c>
      <c r="M29" s="112"/>
      <c r="N29" s="17" t="s">
        <v>148</v>
      </c>
    </row>
    <row r="30" spans="1:14" ht="36.75" customHeight="1">
      <c r="A30" s="25"/>
      <c r="B30" s="26"/>
      <c r="C30" s="72"/>
      <c r="D30" s="73"/>
      <c r="E30" s="74"/>
      <c r="F30" s="74"/>
      <c r="G30" s="137">
        <f>G29</f>
        <v>10000</v>
      </c>
      <c r="H30" s="75"/>
      <c r="I30" s="138">
        <f>I29</f>
        <v>10000</v>
      </c>
      <c r="J30" s="76"/>
      <c r="K30" s="76"/>
      <c r="L30" s="92"/>
      <c r="M30" s="77"/>
      <c r="N30" s="78"/>
    </row>
    <row r="31" spans="1:14" ht="35.25" customHeight="1">
      <c r="A31" s="142" t="s">
        <v>17</v>
      </c>
      <c r="B31" s="143"/>
      <c r="C31" s="143"/>
      <c r="D31" s="143"/>
      <c r="E31" s="143"/>
      <c r="F31" s="143"/>
      <c r="G31" s="143"/>
      <c r="H31" s="143"/>
      <c r="I31" s="143"/>
      <c r="J31" s="143"/>
      <c r="K31" s="143"/>
      <c r="L31" s="143"/>
      <c r="M31" s="143"/>
      <c r="N31" s="144"/>
    </row>
    <row r="32" spans="1:14" ht="170.25" customHeight="1">
      <c r="A32" s="11" t="s">
        <v>22</v>
      </c>
      <c r="B32" s="11">
        <v>15</v>
      </c>
      <c r="C32" s="60" t="s">
        <v>87</v>
      </c>
      <c r="D32" s="68" t="s">
        <v>122</v>
      </c>
      <c r="E32" s="69" t="s">
        <v>28</v>
      </c>
      <c r="F32" s="69" t="s">
        <v>35</v>
      </c>
      <c r="G32" s="70">
        <v>6000</v>
      </c>
      <c r="H32" s="71" t="s">
        <v>38</v>
      </c>
      <c r="I32" s="79">
        <v>0</v>
      </c>
      <c r="J32" s="107"/>
      <c r="K32" s="107"/>
      <c r="L32" s="91">
        <v>31721199</v>
      </c>
      <c r="M32" s="62"/>
      <c r="N32" s="152" t="s">
        <v>148</v>
      </c>
    </row>
    <row r="33" spans="1:14" ht="14.25">
      <c r="A33" s="9"/>
      <c r="B33" s="14"/>
      <c r="C33" s="80"/>
      <c r="D33" s="80"/>
      <c r="E33" s="80"/>
      <c r="F33" s="80" t="s">
        <v>18</v>
      </c>
      <c r="G33" s="81">
        <f>G32</f>
        <v>6000</v>
      </c>
      <c r="H33" s="80"/>
      <c r="I33" s="82">
        <f>SUM(I32)</f>
        <v>0</v>
      </c>
      <c r="J33" s="82"/>
      <c r="K33" s="82"/>
      <c r="L33" s="93"/>
      <c r="M33" s="83"/>
      <c r="N33" s="84"/>
    </row>
    <row r="34" spans="1:14" ht="29.25" customHeight="1">
      <c r="A34" s="139" t="s">
        <v>23</v>
      </c>
      <c r="B34" s="140"/>
      <c r="C34" s="140"/>
      <c r="D34" s="140"/>
      <c r="E34" s="140"/>
      <c r="F34" s="140"/>
      <c r="G34" s="140"/>
      <c r="H34" s="140"/>
      <c r="I34" s="140"/>
      <c r="J34" s="140"/>
      <c r="K34" s="140"/>
      <c r="L34" s="140"/>
      <c r="M34" s="140"/>
      <c r="N34" s="141"/>
    </row>
    <row r="35" spans="1:14" ht="63.75">
      <c r="A35" s="11" t="s">
        <v>15</v>
      </c>
      <c r="B35" s="11">
        <v>16</v>
      </c>
      <c r="C35" s="23" t="s">
        <v>94</v>
      </c>
      <c r="D35" s="12" t="s">
        <v>131</v>
      </c>
      <c r="E35" s="11" t="s">
        <v>19</v>
      </c>
      <c r="F35" s="12" t="s">
        <v>43</v>
      </c>
      <c r="G35" s="40">
        <v>5000</v>
      </c>
      <c r="H35" s="12" t="s">
        <v>146</v>
      </c>
      <c r="I35" s="46">
        <v>5000</v>
      </c>
      <c r="J35" s="129"/>
      <c r="K35" s="129"/>
      <c r="L35" s="17">
        <v>30942671</v>
      </c>
      <c r="M35" s="151"/>
      <c r="N35" s="17" t="s">
        <v>148</v>
      </c>
    </row>
    <row r="36" spans="1:14" ht="84.75" customHeight="1">
      <c r="A36" s="11" t="s">
        <v>15</v>
      </c>
      <c r="B36" s="11">
        <v>17</v>
      </c>
      <c r="C36" s="23" t="s">
        <v>95</v>
      </c>
      <c r="D36" s="12" t="s">
        <v>132</v>
      </c>
      <c r="E36" s="11" t="s">
        <v>19</v>
      </c>
      <c r="F36" s="12" t="s">
        <v>44</v>
      </c>
      <c r="G36" s="40">
        <v>5000</v>
      </c>
      <c r="H36" s="12" t="s">
        <v>146</v>
      </c>
      <c r="I36" s="46">
        <v>5000</v>
      </c>
      <c r="J36" s="129"/>
      <c r="K36" s="129"/>
      <c r="L36" s="17">
        <v>30432312</v>
      </c>
      <c r="M36" s="151"/>
      <c r="N36" s="17" t="s">
        <v>148</v>
      </c>
    </row>
    <row r="37" spans="1:14" ht="84" customHeight="1">
      <c r="A37" s="11" t="s">
        <v>15</v>
      </c>
      <c r="B37" s="11">
        <v>18</v>
      </c>
      <c r="C37" s="23" t="s">
        <v>96</v>
      </c>
      <c r="D37" s="12" t="s">
        <v>133</v>
      </c>
      <c r="E37" s="12" t="s">
        <v>20</v>
      </c>
      <c r="F37" s="12" t="s">
        <v>36</v>
      </c>
      <c r="G37" s="40">
        <v>5000</v>
      </c>
      <c r="H37" s="12" t="s">
        <v>146</v>
      </c>
      <c r="I37" s="46">
        <v>5000</v>
      </c>
      <c r="J37" s="129"/>
      <c r="K37" s="129"/>
      <c r="L37" s="17">
        <v>30966503</v>
      </c>
      <c r="M37" s="151"/>
      <c r="N37" s="17" t="s">
        <v>148</v>
      </c>
    </row>
    <row r="38" spans="1:14" ht="95.25" customHeight="1">
      <c r="A38" s="11" t="s">
        <v>15</v>
      </c>
      <c r="B38" s="11">
        <v>19</v>
      </c>
      <c r="C38" s="23" t="s">
        <v>93</v>
      </c>
      <c r="D38" s="12" t="s">
        <v>134</v>
      </c>
      <c r="E38" s="12" t="s">
        <v>24</v>
      </c>
      <c r="F38" s="12" t="s">
        <v>45</v>
      </c>
      <c r="G38" s="40">
        <v>5000</v>
      </c>
      <c r="H38" s="12" t="s">
        <v>146</v>
      </c>
      <c r="I38" s="46">
        <v>5000</v>
      </c>
      <c r="J38" s="129"/>
      <c r="K38" s="129"/>
      <c r="L38" s="17">
        <v>30951174</v>
      </c>
      <c r="M38" s="151"/>
      <c r="N38" s="17" t="s">
        <v>148</v>
      </c>
    </row>
    <row r="39" spans="1:14" ht="63.75">
      <c r="A39" s="11" t="s">
        <v>15</v>
      </c>
      <c r="B39" s="11">
        <v>20</v>
      </c>
      <c r="C39" s="23" t="s">
        <v>92</v>
      </c>
      <c r="D39" s="12" t="s">
        <v>135</v>
      </c>
      <c r="E39" s="11" t="s">
        <v>19</v>
      </c>
      <c r="F39" s="12" t="s">
        <v>46</v>
      </c>
      <c r="G39" s="40">
        <v>5000</v>
      </c>
      <c r="H39" s="12" t="s">
        <v>146</v>
      </c>
      <c r="I39" s="46">
        <v>5000</v>
      </c>
      <c r="J39" s="129"/>
      <c r="K39" s="129"/>
      <c r="L39" s="17">
        <v>30966465</v>
      </c>
      <c r="M39" s="151"/>
      <c r="N39" s="17" t="s">
        <v>148</v>
      </c>
    </row>
    <row r="40" spans="1:14" ht="84.75" customHeight="1">
      <c r="A40" s="11" t="s">
        <v>15</v>
      </c>
      <c r="B40" s="11">
        <v>21</v>
      </c>
      <c r="C40" s="23" t="s">
        <v>99</v>
      </c>
      <c r="D40" s="12" t="s">
        <v>136</v>
      </c>
      <c r="E40" s="11" t="s">
        <v>19</v>
      </c>
      <c r="F40" s="12" t="s">
        <v>47</v>
      </c>
      <c r="G40" s="40">
        <v>5000</v>
      </c>
      <c r="H40" s="12" t="s">
        <v>146</v>
      </c>
      <c r="I40" s="46">
        <v>5000</v>
      </c>
      <c r="J40" s="129"/>
      <c r="K40" s="129"/>
      <c r="L40" s="17">
        <v>30966481</v>
      </c>
      <c r="M40" s="151"/>
      <c r="N40" s="17" t="s">
        <v>148</v>
      </c>
    </row>
    <row r="41" spans="1:14" ht="84" customHeight="1">
      <c r="A41" s="11" t="s">
        <v>15</v>
      </c>
      <c r="B41" s="11">
        <v>22</v>
      </c>
      <c r="C41" s="23" t="s">
        <v>108</v>
      </c>
      <c r="D41" s="12" t="s">
        <v>137</v>
      </c>
      <c r="E41" s="11" t="s">
        <v>19</v>
      </c>
      <c r="F41" s="12" t="s">
        <v>48</v>
      </c>
      <c r="G41" s="40">
        <v>5000</v>
      </c>
      <c r="H41" s="12" t="s">
        <v>146</v>
      </c>
      <c r="I41" s="46">
        <v>5000</v>
      </c>
      <c r="J41" s="129"/>
      <c r="K41" s="129"/>
      <c r="L41" s="17">
        <v>30942736</v>
      </c>
      <c r="M41" s="151"/>
      <c r="N41" s="17" t="s">
        <v>148</v>
      </c>
    </row>
    <row r="42" spans="1:14" s="3" customFormat="1" ht="83.25" customHeight="1">
      <c r="A42" s="11" t="s">
        <v>15</v>
      </c>
      <c r="B42" s="11">
        <v>23</v>
      </c>
      <c r="C42" s="23" t="s">
        <v>78</v>
      </c>
      <c r="D42" s="12" t="s">
        <v>138</v>
      </c>
      <c r="E42" s="11" t="s">
        <v>19</v>
      </c>
      <c r="F42" s="12" t="s">
        <v>49</v>
      </c>
      <c r="G42" s="40">
        <v>5000</v>
      </c>
      <c r="H42" s="12" t="s">
        <v>146</v>
      </c>
      <c r="I42" s="46">
        <v>5000</v>
      </c>
      <c r="J42" s="129"/>
      <c r="K42" s="129"/>
      <c r="L42" s="17">
        <v>31191750</v>
      </c>
      <c r="M42" s="151"/>
      <c r="N42" s="17" t="s">
        <v>148</v>
      </c>
    </row>
    <row r="43" spans="1:14" s="3" customFormat="1" ht="93" customHeight="1">
      <c r="A43" s="11" t="s">
        <v>15</v>
      </c>
      <c r="B43" s="11">
        <v>24</v>
      </c>
      <c r="C43" s="23" t="s">
        <v>42</v>
      </c>
      <c r="D43" s="12" t="s">
        <v>139</v>
      </c>
      <c r="E43" s="12" t="s">
        <v>21</v>
      </c>
      <c r="F43" s="12" t="s">
        <v>50</v>
      </c>
      <c r="G43" s="40">
        <v>5000</v>
      </c>
      <c r="H43" s="12" t="s">
        <v>146</v>
      </c>
      <c r="I43" s="46">
        <v>5000</v>
      </c>
      <c r="J43" s="129"/>
      <c r="K43" s="129"/>
      <c r="L43" s="17">
        <v>32604552</v>
      </c>
      <c r="M43" s="151"/>
      <c r="N43" s="17" t="s">
        <v>148</v>
      </c>
    </row>
    <row r="44" spans="1:14" ht="99.75" customHeight="1">
      <c r="A44" s="11" t="s">
        <v>15</v>
      </c>
      <c r="B44" s="11">
        <v>25</v>
      </c>
      <c r="C44" s="23" t="s">
        <v>97</v>
      </c>
      <c r="D44" s="12" t="s">
        <v>140</v>
      </c>
      <c r="E44" s="12" t="s">
        <v>21</v>
      </c>
      <c r="F44" s="12" t="s">
        <v>51</v>
      </c>
      <c r="G44" s="40">
        <v>5000</v>
      </c>
      <c r="H44" s="12" t="s">
        <v>146</v>
      </c>
      <c r="I44" s="46">
        <v>5000</v>
      </c>
      <c r="J44" s="129"/>
      <c r="K44" s="129"/>
      <c r="L44" s="130">
        <v>30661192</v>
      </c>
      <c r="M44" s="151"/>
      <c r="N44" s="17" t="s">
        <v>148</v>
      </c>
    </row>
    <row r="45" spans="1:14" ht="80.25" customHeight="1">
      <c r="A45" s="11" t="s">
        <v>15</v>
      </c>
      <c r="B45" s="11">
        <v>26</v>
      </c>
      <c r="C45" s="23" t="s">
        <v>98</v>
      </c>
      <c r="D45" s="12" t="s">
        <v>141</v>
      </c>
      <c r="E45" s="12" t="s">
        <v>21</v>
      </c>
      <c r="F45" s="12" t="s">
        <v>52</v>
      </c>
      <c r="G45" s="40">
        <v>5000</v>
      </c>
      <c r="H45" s="12" t="s">
        <v>146</v>
      </c>
      <c r="I45" s="46">
        <v>5000</v>
      </c>
      <c r="J45" s="129"/>
      <c r="K45" s="129"/>
      <c r="L45" s="17">
        <v>30858433</v>
      </c>
      <c r="M45" s="151"/>
      <c r="N45" s="17" t="s">
        <v>148</v>
      </c>
    </row>
    <row r="46" spans="1:14" ht="83.25" customHeight="1">
      <c r="A46" s="11" t="s">
        <v>15</v>
      </c>
      <c r="B46" s="11">
        <v>27</v>
      </c>
      <c r="C46" s="23" t="s">
        <v>76</v>
      </c>
      <c r="D46" s="12" t="s">
        <v>142</v>
      </c>
      <c r="E46" s="11" t="s">
        <v>19</v>
      </c>
      <c r="F46" s="12" t="s">
        <v>77</v>
      </c>
      <c r="G46" s="40">
        <v>5000</v>
      </c>
      <c r="H46" s="12" t="s">
        <v>146</v>
      </c>
      <c r="I46" s="46">
        <v>5000</v>
      </c>
      <c r="J46" s="129"/>
      <c r="K46" s="129"/>
      <c r="L46" s="17">
        <v>31958768</v>
      </c>
      <c r="M46" s="151"/>
      <c r="N46" s="17" t="s">
        <v>148</v>
      </c>
    </row>
    <row r="47" spans="1:14" ht="83.25" customHeight="1">
      <c r="A47" s="11"/>
      <c r="B47" s="11">
        <v>28</v>
      </c>
      <c r="C47" s="23" t="s">
        <v>100</v>
      </c>
      <c r="D47" s="12" t="s">
        <v>143</v>
      </c>
      <c r="E47" s="11" t="s">
        <v>19</v>
      </c>
      <c r="F47" s="12"/>
      <c r="G47" s="40">
        <v>5000</v>
      </c>
      <c r="H47" s="12" t="s">
        <v>146</v>
      </c>
      <c r="I47" s="46">
        <v>5000</v>
      </c>
      <c r="J47" s="129"/>
      <c r="K47" s="129"/>
      <c r="L47" s="17">
        <v>34661561</v>
      </c>
      <c r="M47" s="151"/>
      <c r="N47" s="17" t="s">
        <v>148</v>
      </c>
    </row>
    <row r="48" spans="1:14" ht="83.25" customHeight="1">
      <c r="A48" s="11"/>
      <c r="B48" s="11">
        <v>29</v>
      </c>
      <c r="C48" s="23" t="s">
        <v>109</v>
      </c>
      <c r="D48" s="12" t="s">
        <v>144</v>
      </c>
      <c r="E48" s="11" t="s">
        <v>19</v>
      </c>
      <c r="F48" s="12" t="s">
        <v>111</v>
      </c>
      <c r="G48" s="40">
        <v>5000</v>
      </c>
      <c r="H48" s="12" t="s">
        <v>146</v>
      </c>
      <c r="I48" s="46">
        <v>5000</v>
      </c>
      <c r="J48" s="129"/>
      <c r="K48" s="129"/>
      <c r="L48" s="88" t="s">
        <v>110</v>
      </c>
      <c r="M48" s="151"/>
      <c r="N48" s="17" t="s">
        <v>148</v>
      </c>
    </row>
    <row r="49" spans="1:14" ht="83.25" customHeight="1">
      <c r="A49" s="11"/>
      <c r="B49" s="11">
        <v>30</v>
      </c>
      <c r="C49" s="23" t="s">
        <v>82</v>
      </c>
      <c r="D49" s="12" t="s">
        <v>145</v>
      </c>
      <c r="E49" s="12" t="s">
        <v>32</v>
      </c>
      <c r="F49" s="12" t="s">
        <v>33</v>
      </c>
      <c r="G49" s="40">
        <v>5000</v>
      </c>
      <c r="H49" s="12" t="s">
        <v>146</v>
      </c>
      <c r="I49" s="46">
        <v>5000</v>
      </c>
      <c r="J49" s="129"/>
      <c r="K49" s="129"/>
      <c r="L49" s="17" t="s">
        <v>37</v>
      </c>
      <c r="M49" s="151"/>
      <c r="N49" s="17" t="s">
        <v>148</v>
      </c>
    </row>
    <row r="50" spans="1:14" ht="15.75" customHeight="1">
      <c r="A50" s="32"/>
      <c r="B50" s="32"/>
      <c r="C50" s="131"/>
      <c r="D50" s="132"/>
      <c r="E50" s="132"/>
      <c r="F50" s="132"/>
      <c r="G50" s="133">
        <f>SUM(G35:G49)</f>
        <v>75000</v>
      </c>
      <c r="H50" s="33"/>
      <c r="I50" s="134">
        <f>SUM(I35:I49)</f>
        <v>75000</v>
      </c>
      <c r="J50" s="134"/>
      <c r="K50" s="134"/>
      <c r="L50" s="135"/>
      <c r="M50" s="136"/>
      <c r="N50" s="32"/>
    </row>
    <row r="51" spans="6:11" ht="23.25" customHeight="1" thickBot="1">
      <c r="F51" s="2" t="s">
        <v>18</v>
      </c>
      <c r="G51" s="44">
        <f>SUM(G50+G33+G30+G27+G20+G14)</f>
        <v>361225</v>
      </c>
      <c r="H51" s="2"/>
      <c r="I51" s="43">
        <f>SUM(I14+I27+I30+I33+I50+I20)</f>
        <v>172725</v>
      </c>
      <c r="J51" s="53"/>
      <c r="K51" s="53"/>
    </row>
    <row r="52" ht="13.5" thickTop="1">
      <c r="A52" s="54"/>
    </row>
  </sheetData>
  <sheetProtection/>
  <mergeCells count="10">
    <mergeCell ref="A34:N34"/>
    <mergeCell ref="A31:N31"/>
    <mergeCell ref="A28:N28"/>
    <mergeCell ref="A21:N21"/>
    <mergeCell ref="B4:F4"/>
    <mergeCell ref="A1:N1"/>
    <mergeCell ref="A2:N2"/>
    <mergeCell ref="A9:N9"/>
    <mergeCell ref="A7:N7"/>
    <mergeCell ref="A15:N15"/>
  </mergeCells>
  <printOptions gridLines="1"/>
  <pageMargins left="0.3937007874015748" right="0.3937007874015748" top="0.3937007874015748" bottom="0.3937007874015748" header="0" footer="0"/>
  <pageSetup fitToHeight="0" fitToWidth="1" horizontalDpi="600" verticalDpi="600" orientation="landscape" paperSize="9" scale="76" r:id="rId1"/>
  <rowBreaks count="2" manualBreakCount="2">
    <brk id="27" max="255" man="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USS-12-06-2018 - Bilag 84.01 Tilrettet - Oversigt over indkomne ansøgninger 1 april 2018XLS</dc:title>
  <dc:subject>NOTAT</dc:subject>
  <dc:creator>ELIT</dc:creator>
  <cp:keywords/>
  <dc:description>Regneark - ansøgninger 1. april § 18</dc:description>
  <cp:lastModifiedBy>Stephanie Øst Schmidt Hansen</cp:lastModifiedBy>
  <cp:lastPrinted>2018-06-13T11:20:39Z</cp:lastPrinted>
  <dcterms:created xsi:type="dcterms:W3CDTF">2012-03-13T09:24:23Z</dcterms:created>
  <dcterms:modified xsi:type="dcterms:W3CDTF">2018-06-13T11:21:56Z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Social og Sundhed</vt:lpwstr>
  </property>
  <property fmtid="{D5CDD505-2E9C-101B-9397-08002B2CF9AE}" pid="4" name="MeetingTit">
    <vt:lpwstr>12-06-2018</vt:lpwstr>
  </property>
  <property fmtid="{D5CDD505-2E9C-101B-9397-08002B2CF9AE}" pid="5" name="MeetingDateAndTi">
    <vt:lpwstr>12-06-2018 fra 08:15 - 12:15</vt:lpwstr>
  </property>
  <property fmtid="{D5CDD505-2E9C-101B-9397-08002B2CF9AE}" pid="6" name="AccessLevelNa">
    <vt:lpwstr>Åben</vt:lpwstr>
  </property>
  <property fmtid="{D5CDD505-2E9C-101B-9397-08002B2CF9AE}" pid="7" name="Fusion">
    <vt:lpwstr>2890667</vt:lpwstr>
  </property>
  <property fmtid="{D5CDD505-2E9C-101B-9397-08002B2CF9AE}" pid="8" name="SortOrd">
    <vt:lpwstr>1</vt:lpwstr>
  </property>
  <property fmtid="{D5CDD505-2E9C-101B-9397-08002B2CF9AE}" pid="9" name="MeetingEndDa">
    <vt:lpwstr>2018-06-12T12:15:00Z</vt:lpwstr>
  </property>
  <property fmtid="{D5CDD505-2E9C-101B-9397-08002B2CF9AE}" pid="10" name="AgendaAccessLevelNa">
    <vt:lpwstr>Åben</vt:lpwstr>
  </property>
  <property fmtid="{D5CDD505-2E9C-101B-9397-08002B2CF9AE}" pid="11" name="EnclosureFileNumb">
    <vt:lpwstr>71463/18</vt:lpwstr>
  </property>
  <property fmtid="{D5CDD505-2E9C-101B-9397-08002B2CF9AE}" pid="12" name="ContentType">
    <vt:lpwstr>0x0101003D7BFBD5F481E14985D820F2A1C38BC8</vt:lpwstr>
  </property>
  <property fmtid="{D5CDD505-2E9C-101B-9397-08002B2CF9AE}" pid="13" name="MeetingStartDa">
    <vt:lpwstr>2018-06-12T08:15:00Z</vt:lpwstr>
  </property>
  <property fmtid="{D5CDD505-2E9C-101B-9397-08002B2CF9AE}" pid="14" name="PWDescripti">
    <vt:lpwstr/>
  </property>
  <property fmtid="{D5CDD505-2E9C-101B-9397-08002B2CF9AE}" pid="15" name="U">
    <vt:lpwstr>2629817</vt:lpwstr>
  </property>
  <property fmtid="{D5CDD505-2E9C-101B-9397-08002B2CF9AE}" pid="16" name="PWFileTy">
    <vt:lpwstr>.XLS</vt:lpwstr>
  </property>
  <property fmtid="{D5CDD505-2E9C-101B-9397-08002B2CF9AE}" pid="17" name="Agenda">
    <vt:lpwstr>8501</vt:lpwstr>
  </property>
  <property fmtid="{D5CDD505-2E9C-101B-9397-08002B2CF9AE}" pid="18" name="AccessLev">
    <vt:lpwstr>1</vt:lpwstr>
  </property>
  <property fmtid="{D5CDD505-2E9C-101B-9397-08002B2CF9AE}" pid="19" name="EnclosureTy">
    <vt:lpwstr>Enclosure</vt:lpwstr>
  </property>
</Properties>
</file>